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2"/>
  </bookViews>
  <sheets>
    <sheet name="джерела" sheetId="1" r:id="rId1"/>
    <sheet name="додаток 1" sheetId="2" r:id="rId2"/>
    <sheet name="Бюдж розв" sheetId="3" r:id="rId3"/>
  </sheets>
  <definedNames>
    <definedName name="_xlnm.Print_Area" localSheetId="1">'додаток 1'!$A$1:$P$34</definedName>
  </definedNames>
  <calcPr fullCalcOnLoad="1"/>
</workbook>
</file>

<file path=xl/sharedStrings.xml><?xml version="1.0" encoding="utf-8"?>
<sst xmlns="http://schemas.openxmlformats.org/spreadsheetml/2006/main" count="115" uniqueCount="98">
  <si>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</si>
  <si>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</si>
  <si>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</si>
  <si>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</si>
  <si>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</si>
  <si>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</si>
  <si>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</si>
  <si>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t>Виконавчий комітет Попаснянської міської ради</t>
  </si>
  <si>
    <t>тис.грн</t>
  </si>
  <si>
    <t>О3</t>
  </si>
  <si>
    <t>Міський голова</t>
  </si>
  <si>
    <t>Ю.І.Онищенко</t>
  </si>
  <si>
    <r>
      <t>Перелік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2017 році будуть проводитися за рахунок коштів бюджету розвитку</t>
    </r>
  </si>
  <si>
    <t>Додаток 2</t>
  </si>
  <si>
    <t xml:space="preserve">  </t>
  </si>
  <si>
    <t>Додаток 1</t>
  </si>
  <si>
    <t>до рішення міської ради</t>
  </si>
  <si>
    <t xml:space="preserve">                                  Зміни  до  міського бюджету на 2017 рік</t>
  </si>
  <si>
    <t>грн</t>
  </si>
  <si>
    <t>КОД</t>
  </si>
  <si>
    <t>КЕКВ</t>
  </si>
  <si>
    <t>Найменування видатків</t>
  </si>
  <si>
    <t>Усього</t>
  </si>
  <si>
    <t>у т.р. по місяцях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</si>
  <si>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</si>
  <si>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</si>
  <si>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</si>
  <si>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</si>
  <si>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</si>
  <si>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</si>
  <si>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</si>
  <si>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</si>
  <si>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</si>
  <si>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</si>
  <si>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</si>
  <si>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</si>
  <si>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</si>
  <si>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Капітальний ремонт інших об`єктів</t>
  </si>
  <si>
    <t>Разом видатки спеціальний фонд</t>
  </si>
  <si>
    <t>Видатки - загальний фонд</t>
  </si>
  <si>
    <t>Благоустрій міст, сіл, селищ</t>
  </si>
  <si>
    <t>Оплата послуг (крім комунальних)</t>
  </si>
  <si>
    <t>Разом видатки загальний фонд</t>
  </si>
  <si>
    <t xml:space="preserve">Капітальний ремонт пішохідного тротуару по вул.Бахмутській м.Попасна Луганської області </t>
  </si>
  <si>
    <r>
      <t>Відсоток завершеності будівництва об</t>
    </r>
    <r>
      <rPr>
        <sz val="8"/>
        <rFont val="Calibri"/>
        <family val="2"/>
      </rPr>
      <t>`</t>
    </r>
    <r>
      <rPr>
        <sz val="8"/>
        <rFont val="Times New Roman Cyr"/>
        <family val="0"/>
      </rPr>
      <t>єктів на майбутні роки</t>
    </r>
  </si>
  <si>
    <r>
      <t>Всього видатків на завершення будівництва об</t>
    </r>
    <r>
      <rPr>
        <sz val="8"/>
        <rFont val="Calibri"/>
        <family val="2"/>
      </rPr>
      <t>`</t>
    </r>
    <r>
      <rPr>
        <sz val="8"/>
        <rFont val="Times New Roman Cyr"/>
        <family val="0"/>
      </rPr>
      <t>єктів на майбутні роки</t>
    </r>
  </si>
  <si>
    <t>Додаток 3</t>
  </si>
  <si>
    <t>до рішення сесії</t>
  </si>
  <si>
    <t>міської ради</t>
  </si>
  <si>
    <t xml:space="preserve">Джерела фінансування міського бюджету на 2017 рік </t>
  </si>
  <si>
    <t>(тис. грн)</t>
  </si>
  <si>
    <t xml:space="preserve">Код </t>
  </si>
  <si>
    <t xml:space="preserve">Назва </t>
  </si>
  <si>
    <t>Загальний фонд</t>
  </si>
  <si>
    <t>Спеціальний фонд</t>
  </si>
  <si>
    <t>Разом</t>
  </si>
  <si>
    <t>У т.ч. бюджет розвитку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</si>
  <si>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</si>
  <si>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</si>
  <si>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</si>
  <si>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</si>
  <si>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</si>
  <si>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</si>
  <si>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</si>
  <si>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</si>
  <si>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</si>
  <si>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</si>
  <si>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208330</t>
  </si>
  <si>
    <t>208400</t>
  </si>
  <si>
    <t>Кошти, одержані із загального фонду бюджету до бюджету розвитку (спеціального фонду)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</si>
  <si>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</si>
  <si>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</si>
  <si>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</si>
  <si>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</si>
  <si>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</si>
  <si>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</si>
  <si>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</si>
  <si>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</si>
  <si>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602303</t>
  </si>
  <si>
    <t>602400</t>
  </si>
  <si>
    <t>Всього за типом боргового зобов’язання</t>
  </si>
  <si>
    <t>Придбання торгового ряда</t>
  </si>
  <si>
    <t>Придбання стелли (объємні букви з акрилу 3мм) зі світлодіодним підсвічуванням</t>
  </si>
  <si>
    <t>Капітальний ремонт інших об`єктів (площа Миру )</t>
  </si>
  <si>
    <t>Придбання обладнання і предметів довгострокового користування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</si>
  <si>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</si>
  <si>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виплати населенню</t>
  </si>
  <si>
    <t>Інші видатки на соціальний захист населення</t>
  </si>
  <si>
    <t>Інші видатки (стипендіати)</t>
  </si>
  <si>
    <t>Філармонії, музичні колективи і ансамблі та інші мистецькі заклади та заходи</t>
  </si>
  <si>
    <t>Оплата електроенергії</t>
  </si>
  <si>
    <t>Предмети, матеріали, обладнання та інвентар</t>
  </si>
  <si>
    <r>
      <t>Субсидії та поточні трансферти підприємствам (установам, організаціям)</t>
    </r>
    <r>
      <rPr>
        <b/>
        <i/>
        <sz val="12"/>
        <rFont val="Cambria"/>
        <family val="1"/>
      </rPr>
      <t>ПКП "СКП"</t>
    </r>
  </si>
  <si>
    <t>Інші видатки</t>
  </si>
  <si>
    <t>Оплата природного газу</t>
  </si>
  <si>
    <t>Оплата водопостачання та водовідведення</t>
  </si>
  <si>
    <t>від 27 вересня 2017 року № 89/2</t>
  </si>
  <si>
    <t xml:space="preserve">                                    до рішення  міської ради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</si>
</sst>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#,##0.0_ ;[Red]\-#,##0.0\ "/>
    <numFmt numFmtId="183" formatCode="#,##0.000_ ;[Red]\-#,##0.000\ "/>
    <numFmt numFmtId="184" formatCode="#,##0.000"/>
    <numFmt numFmtId="185" formatCode="0.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_ ;[Red]\-#,##0.00000\ "/>
  </numFmts>
  <fonts count="72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8"/>
      <name val="Times New Roman Cyr"/>
      <family val="0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11"/>
      <name val="Times New Roman"/>
      <family val="1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2"/>
      <name val="Cambria"/>
      <family val="1"/>
    </font>
    <font>
      <b/>
      <sz val="14"/>
      <name val="Arial Cyr"/>
      <family val="0"/>
    </font>
    <font>
      <sz val="12"/>
      <name val="Arial Cyr"/>
      <family val="0"/>
    </font>
    <font>
      <b/>
      <i/>
      <sz val="14"/>
      <name val="Cambria"/>
      <family val="1"/>
    </font>
    <font>
      <sz val="11"/>
      <name val="Arial Cyr"/>
      <family val="2"/>
    </font>
    <font>
      <b/>
      <sz val="11"/>
      <name val="Arial Cyr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Cambria"/>
      <family val="1"/>
    </font>
    <font>
      <sz val="8"/>
      <name val="Calibri"/>
      <family val="2"/>
    </font>
    <font>
      <sz val="10"/>
      <name val="Arial CE"/>
      <family val="2"/>
    </font>
    <font>
      <sz val="9"/>
      <name val="Arial Cyr"/>
      <family val="2"/>
    </font>
    <font>
      <sz val="12"/>
      <name val="Arial"/>
      <family val="2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4"/>
      <name val="Arial Cyr"/>
      <family val="2"/>
    </font>
    <font>
      <i/>
      <sz val="9"/>
      <name val="Arial Cyr"/>
      <family val="0"/>
    </font>
    <font>
      <sz val="12"/>
      <name val="Arial CE"/>
      <family val="0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57" applyFont="1">
      <alignment/>
      <protection/>
    </xf>
    <xf numFmtId="0" fontId="0" fillId="0" borderId="0" xfId="0" applyAlignment="1">
      <alignment/>
    </xf>
    <xf numFmtId="0" fontId="0" fillId="0" borderId="10" xfId="0" applyBorder="1" applyAlignment="1">
      <alignment horizontal="center" vertical="distributed"/>
    </xf>
    <xf numFmtId="0" fontId="8" fillId="0" borderId="10" xfId="0" applyFont="1" applyBorder="1" applyAlignment="1">
      <alignment horizontal="center" vertical="distributed"/>
    </xf>
    <xf numFmtId="185" fontId="0" fillId="0" borderId="0" xfId="0" applyNumberFormat="1" applyAlignment="1">
      <alignment/>
    </xf>
    <xf numFmtId="0" fontId="3" fillId="0" borderId="0" xfId="55">
      <alignment/>
      <protection/>
    </xf>
    <xf numFmtId="0" fontId="13" fillId="0" borderId="0" xfId="55" applyFont="1">
      <alignment/>
      <protection/>
    </xf>
    <xf numFmtId="0" fontId="14" fillId="0" borderId="11" xfId="55" applyFont="1" applyBorder="1">
      <alignment/>
      <protection/>
    </xf>
    <xf numFmtId="0" fontId="14" fillId="0" borderId="12" xfId="55" applyFont="1" applyBorder="1">
      <alignment/>
      <protection/>
    </xf>
    <xf numFmtId="0" fontId="3" fillId="0" borderId="13" xfId="55" applyBorder="1">
      <alignment/>
      <protection/>
    </xf>
    <xf numFmtId="0" fontId="15" fillId="0" borderId="14" xfId="55" applyFont="1" applyBorder="1" applyAlignment="1">
      <alignment vertical="justify" wrapText="1"/>
      <protection/>
    </xf>
    <xf numFmtId="0" fontId="16" fillId="0" borderId="13" xfId="55" applyFont="1" applyBorder="1">
      <alignment/>
      <protection/>
    </xf>
    <xf numFmtId="0" fontId="3" fillId="0" borderId="0" xfId="55" applyBorder="1">
      <alignment/>
      <protection/>
    </xf>
    <xf numFmtId="0" fontId="19" fillId="0" borderId="0" xfId="55" applyFont="1" applyBorder="1">
      <alignment/>
      <protection/>
    </xf>
    <xf numFmtId="1" fontId="17" fillId="0" borderId="0" xfId="55" applyNumberFormat="1" applyFont="1" applyBorder="1">
      <alignment/>
      <protection/>
    </xf>
    <xf numFmtId="0" fontId="17" fillId="0" borderId="0" xfId="55" applyFont="1" applyBorder="1" applyAlignment="1">
      <alignment horizontal="center"/>
      <protection/>
    </xf>
    <xf numFmtId="0" fontId="20" fillId="0" borderId="0" xfId="55" applyFont="1" applyBorder="1">
      <alignment/>
      <protection/>
    </xf>
    <xf numFmtId="1" fontId="13" fillId="0" borderId="0" xfId="55" applyNumberFormat="1" applyFont="1" applyBorder="1">
      <alignment/>
      <protection/>
    </xf>
    <xf numFmtId="1" fontId="17" fillId="0" borderId="0" xfId="55" applyNumberFormat="1" applyFont="1" applyBorder="1">
      <alignment/>
      <protection/>
    </xf>
    <xf numFmtId="1" fontId="20" fillId="0" borderId="0" xfId="55" applyNumberFormat="1" applyFont="1" applyBorder="1">
      <alignment/>
      <protection/>
    </xf>
    <xf numFmtId="1" fontId="21" fillId="0" borderId="10" xfId="55" applyNumberFormat="1" applyFont="1" applyBorder="1" applyAlignment="1">
      <alignment horizontal="right"/>
      <protection/>
    </xf>
    <xf numFmtId="0" fontId="12" fillId="0" borderId="15" xfId="55" applyFont="1" applyBorder="1">
      <alignment/>
      <protection/>
    </xf>
    <xf numFmtId="1" fontId="12" fillId="0" borderId="10" xfId="55" applyNumberFormat="1" applyFont="1" applyBorder="1" applyAlignment="1">
      <alignment horizontal="right"/>
      <protection/>
    </xf>
    <xf numFmtId="0" fontId="24" fillId="0" borderId="14" xfId="55" applyFont="1" applyBorder="1" applyAlignment="1">
      <alignment vertical="justify" wrapText="1"/>
      <protection/>
    </xf>
    <xf numFmtId="0" fontId="3" fillId="0" borderId="0" xfId="55" applyFont="1">
      <alignment/>
      <protection/>
    </xf>
    <xf numFmtId="0" fontId="17" fillId="0" borderId="0" xfId="55" applyFont="1">
      <alignment/>
      <protection/>
    </xf>
    <xf numFmtId="0" fontId="3" fillId="0" borderId="0" xfId="55" applyFont="1" applyBorder="1">
      <alignment/>
      <protection/>
    </xf>
    <xf numFmtId="1" fontId="19" fillId="0" borderId="0" xfId="55" applyNumberFormat="1" applyFont="1" applyBorder="1">
      <alignment/>
      <protection/>
    </xf>
    <xf numFmtId="1" fontId="3" fillId="0" borderId="0" xfId="55" applyNumberFormat="1" applyFont="1" applyBorder="1">
      <alignment/>
      <protection/>
    </xf>
    <xf numFmtId="0" fontId="12" fillId="0" borderId="1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185" fontId="12" fillId="0" borderId="10" xfId="0" applyNumberFormat="1" applyFont="1" applyBorder="1" applyAlignment="1">
      <alignment/>
    </xf>
    <xf numFmtId="1" fontId="21" fillId="0" borderId="10" xfId="55" applyNumberFormat="1" applyFont="1" applyBorder="1" applyAlignment="1">
      <alignment horizontal="center"/>
      <protection/>
    </xf>
    <xf numFmtId="1" fontId="12" fillId="0" borderId="10" xfId="55" applyNumberFormat="1" applyFont="1" applyBorder="1" applyAlignment="1">
      <alignment horizontal="center"/>
      <protection/>
    </xf>
    <xf numFmtId="0" fontId="0" fillId="0" borderId="16" xfId="0" applyBorder="1" applyAlignment="1">
      <alignment horizontal="left" wrapText="1"/>
    </xf>
    <xf numFmtId="49" fontId="3" fillId="0" borderId="0" xfId="56" applyNumberFormat="1" applyFont="1">
      <alignment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 vertical="top" wrapText="1"/>
      <protection/>
    </xf>
    <xf numFmtId="0" fontId="5" fillId="0" borderId="0" xfId="56" applyFont="1" applyAlignment="1">
      <alignment/>
      <protection/>
    </xf>
    <xf numFmtId="0" fontId="26" fillId="0" borderId="0" xfId="56" applyFont="1" applyAlignment="1">
      <alignment horizontal="left"/>
      <protection/>
    </xf>
    <xf numFmtId="0" fontId="27" fillId="0" borderId="0" xfId="56" applyFont="1">
      <alignment/>
      <protection/>
    </xf>
    <xf numFmtId="0" fontId="26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justify"/>
      <protection/>
    </xf>
    <xf numFmtId="0" fontId="14" fillId="0" borderId="0" xfId="56" applyFont="1" applyAlignment="1">
      <alignment horizontal="center" vertical="top" wrapText="1"/>
      <protection/>
    </xf>
    <xf numFmtId="0" fontId="3" fillId="0" borderId="0" xfId="56" applyFont="1" applyAlignment="1">
      <alignment horizontal="right"/>
      <protection/>
    </xf>
    <xf numFmtId="0" fontId="29" fillId="0" borderId="10" xfId="56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center" wrapText="1"/>
      <protection/>
    </xf>
    <xf numFmtId="0" fontId="27" fillId="0" borderId="10" xfId="56" applyFont="1" applyBorder="1" applyAlignment="1">
      <alignment horizontal="center" vertical="center"/>
      <protection/>
    </xf>
    <xf numFmtId="0" fontId="27" fillId="0" borderId="10" xfId="56" applyFont="1" applyBorder="1" applyAlignment="1">
      <alignment horizontal="center"/>
      <protection/>
    </xf>
    <xf numFmtId="49" fontId="14" fillId="0" borderId="17" xfId="56" applyNumberFormat="1" applyFont="1" applyFill="1" applyBorder="1" applyAlignment="1">
      <alignment horizontal="center" vertical="center"/>
      <protection/>
    </xf>
    <xf numFmtId="0" fontId="30" fillId="0" borderId="18" xfId="56" applyFont="1" applyBorder="1" applyAlignment="1">
      <alignment vertical="center" wrapText="1"/>
      <protection/>
    </xf>
    <xf numFmtId="183" fontId="30" fillId="0" borderId="19" xfId="56" applyNumberFormat="1" applyFont="1" applyBorder="1">
      <alignment/>
      <protection/>
    </xf>
    <xf numFmtId="183" fontId="30" fillId="0" borderId="20" xfId="56" applyNumberFormat="1" applyFont="1" applyBorder="1">
      <alignment/>
      <protection/>
    </xf>
    <xf numFmtId="183" fontId="30" fillId="0" borderId="18" xfId="56" applyNumberFormat="1" applyFont="1" applyBorder="1">
      <alignment/>
      <protection/>
    </xf>
    <xf numFmtId="0" fontId="14" fillId="0" borderId="0" xfId="56" applyFont="1">
      <alignment/>
      <protection/>
    </xf>
    <xf numFmtId="0" fontId="31" fillId="0" borderId="21" xfId="56" applyFont="1" applyBorder="1" applyAlignment="1">
      <alignment horizontal="center" vertical="center" wrapText="1"/>
      <protection/>
    </xf>
    <xf numFmtId="0" fontId="31" fillId="0" borderId="17" xfId="56" applyFont="1" applyBorder="1" applyAlignment="1">
      <alignment vertical="center" wrapText="1"/>
      <protection/>
    </xf>
    <xf numFmtId="183" fontId="31" fillId="0" borderId="22" xfId="56" applyNumberFormat="1" applyFont="1" applyBorder="1">
      <alignment/>
      <protection/>
    </xf>
    <xf numFmtId="183" fontId="31" fillId="0" borderId="23" xfId="56" applyNumberFormat="1" applyFont="1" applyBorder="1">
      <alignment/>
      <protection/>
    </xf>
    <xf numFmtId="183" fontId="31" fillId="0" borderId="17" xfId="56" applyNumberFormat="1" applyFont="1" applyBorder="1">
      <alignment/>
      <protection/>
    </xf>
    <xf numFmtId="0" fontId="3" fillId="0" borderId="21" xfId="56" applyFont="1" applyBorder="1" applyAlignment="1">
      <alignment horizontal="center" vertical="center" wrapText="1"/>
      <protection/>
    </xf>
    <xf numFmtId="0" fontId="3" fillId="0" borderId="17" xfId="56" applyFont="1" applyBorder="1" applyAlignment="1">
      <alignment vertical="center" wrapText="1"/>
      <protection/>
    </xf>
    <xf numFmtId="183" fontId="3" fillId="0" borderId="22" xfId="56" applyNumberFormat="1" applyFont="1" applyBorder="1">
      <alignment/>
      <protection/>
    </xf>
    <xf numFmtId="183" fontId="32" fillId="0" borderId="22" xfId="56" applyNumberFormat="1" applyFont="1" applyBorder="1" applyAlignment="1">
      <alignment horizontal="center" wrapText="1"/>
      <protection/>
    </xf>
    <xf numFmtId="183" fontId="32" fillId="0" borderId="23" xfId="56" applyNumberFormat="1" applyFont="1" applyBorder="1" applyAlignment="1">
      <alignment horizontal="center" wrapText="1"/>
      <protection/>
    </xf>
    <xf numFmtId="183" fontId="3" fillId="0" borderId="17" xfId="56" applyNumberFormat="1" applyFont="1" applyBorder="1">
      <alignment/>
      <protection/>
    </xf>
    <xf numFmtId="183" fontId="3" fillId="0" borderId="0" xfId="56" applyNumberFormat="1" applyFont="1">
      <alignment/>
      <protection/>
    </xf>
    <xf numFmtId="183" fontId="3" fillId="0" borderId="23" xfId="56" applyNumberFormat="1" applyFont="1" applyBorder="1">
      <alignment/>
      <protection/>
    </xf>
    <xf numFmtId="49" fontId="3" fillId="0" borderId="17" xfId="56" applyNumberFormat="1" applyFont="1" applyFill="1" applyBorder="1" applyAlignment="1">
      <alignment horizontal="center" vertical="center"/>
      <protection/>
    </xf>
    <xf numFmtId="183" fontId="30" fillId="0" borderId="22" xfId="56" applyNumberFormat="1" applyFont="1" applyBorder="1">
      <alignment/>
      <protection/>
    </xf>
    <xf numFmtId="183" fontId="30" fillId="0" borderId="23" xfId="56" applyNumberFormat="1" applyFont="1" applyBorder="1">
      <alignment/>
      <protection/>
    </xf>
    <xf numFmtId="183" fontId="30" fillId="0" borderId="17" xfId="56" applyNumberFormat="1" applyFont="1" applyBorder="1">
      <alignment/>
      <protection/>
    </xf>
    <xf numFmtId="49" fontId="3" fillId="33" borderId="17" xfId="56" applyNumberFormat="1" applyFont="1" applyFill="1" applyBorder="1" applyAlignment="1">
      <alignment horizontal="center" vertical="center"/>
      <protection/>
    </xf>
    <xf numFmtId="0" fontId="3" fillId="33" borderId="17" xfId="56" applyFont="1" applyFill="1" applyBorder="1" applyAlignment="1">
      <alignment vertical="center" wrapText="1"/>
      <protection/>
    </xf>
    <xf numFmtId="183" fontId="3" fillId="33" borderId="22" xfId="56" applyNumberFormat="1" applyFont="1" applyFill="1" applyBorder="1">
      <alignment/>
      <protection/>
    </xf>
    <xf numFmtId="183" fontId="3" fillId="33" borderId="23" xfId="56" applyNumberFormat="1" applyFont="1" applyFill="1" applyBorder="1">
      <alignment/>
      <protection/>
    </xf>
    <xf numFmtId="183" fontId="3" fillId="33" borderId="17" xfId="56" applyNumberFormat="1" applyFont="1" applyFill="1" applyBorder="1">
      <alignment/>
      <protection/>
    </xf>
    <xf numFmtId="0" fontId="3" fillId="33" borderId="0" xfId="56" applyFont="1" applyFill="1">
      <alignment/>
      <protection/>
    </xf>
    <xf numFmtId="49" fontId="3" fillId="0" borderId="21" xfId="56" applyNumberFormat="1" applyFont="1" applyFill="1" applyBorder="1" applyAlignment="1">
      <alignment horizontal="center" vertical="center"/>
      <protection/>
    </xf>
    <xf numFmtId="183" fontId="3" fillId="0" borderId="22" xfId="56" applyNumberFormat="1" applyFont="1" applyBorder="1">
      <alignment/>
      <protection/>
    </xf>
    <xf numFmtId="183" fontId="3" fillId="0" borderId="23" xfId="56" applyNumberFormat="1" applyFont="1" applyBorder="1">
      <alignment/>
      <protection/>
    </xf>
    <xf numFmtId="0" fontId="33" fillId="0" borderId="21" xfId="56" applyFont="1" applyBorder="1" applyAlignment="1">
      <alignment horizontal="center" vertical="center" wrapText="1"/>
      <protection/>
    </xf>
    <xf numFmtId="0" fontId="30" fillId="0" borderId="17" xfId="56" applyFont="1" applyBorder="1" applyAlignment="1">
      <alignment vertical="center" wrapText="1"/>
      <protection/>
    </xf>
    <xf numFmtId="0" fontId="33" fillId="0" borderId="24" xfId="56" applyFont="1" applyBorder="1" applyAlignment="1">
      <alignment horizontal="center" vertical="center" wrapText="1"/>
      <protection/>
    </xf>
    <xf numFmtId="0" fontId="30" fillId="0" borderId="25" xfId="56" applyFont="1" applyBorder="1" applyAlignment="1">
      <alignment vertical="center" wrapText="1"/>
      <protection/>
    </xf>
    <xf numFmtId="183" fontId="30" fillId="0" borderId="26" xfId="56" applyNumberFormat="1" applyFont="1" applyBorder="1">
      <alignment/>
      <protection/>
    </xf>
    <xf numFmtId="183" fontId="30" fillId="0" borderId="27" xfId="56" applyNumberFormat="1" applyFont="1" applyBorder="1">
      <alignment/>
      <protection/>
    </xf>
    <xf numFmtId="183" fontId="30" fillId="0" borderId="25" xfId="56" applyNumberFormat="1" applyFont="1" applyBorder="1">
      <alignment/>
      <protection/>
    </xf>
    <xf numFmtId="0" fontId="14" fillId="0" borderId="0" xfId="56" applyFont="1" applyBorder="1">
      <alignment/>
      <protection/>
    </xf>
    <xf numFmtId="0" fontId="14" fillId="0" borderId="0" xfId="56" applyFont="1" applyBorder="1" applyAlignment="1">
      <alignment horizontal="center"/>
      <protection/>
    </xf>
    <xf numFmtId="183" fontId="3" fillId="0" borderId="0" xfId="56" applyNumberFormat="1" applyFont="1" applyBorder="1">
      <alignment/>
      <protection/>
    </xf>
    <xf numFmtId="0" fontId="34" fillId="0" borderId="0" xfId="56" applyFont="1">
      <alignment/>
      <protection/>
    </xf>
    <xf numFmtId="0" fontId="17" fillId="0" borderId="0" xfId="56" applyFont="1">
      <alignment/>
      <protection/>
    </xf>
    <xf numFmtId="0" fontId="32" fillId="0" borderId="0" xfId="56" applyFont="1">
      <alignment/>
      <protection/>
    </xf>
    <xf numFmtId="0" fontId="35" fillId="0" borderId="0" xfId="56" applyFont="1">
      <alignment/>
      <protection/>
    </xf>
    <xf numFmtId="0" fontId="32" fillId="0" borderId="0" xfId="56" applyFont="1">
      <alignment/>
      <protection/>
    </xf>
    <xf numFmtId="0" fontId="0" fillId="0" borderId="16" xfId="0" applyBorder="1" applyAlignment="1">
      <alignment horizontal="left"/>
    </xf>
    <xf numFmtId="1" fontId="22" fillId="0" borderId="10" xfId="55" applyNumberFormat="1" applyFont="1" applyBorder="1" applyAlignment="1">
      <alignment horizontal="center"/>
      <protection/>
    </xf>
    <xf numFmtId="0" fontId="12" fillId="0" borderId="15" xfId="55" applyFont="1" applyBorder="1" applyAlignment="1">
      <alignment horizontal="center"/>
      <protection/>
    </xf>
    <xf numFmtId="1" fontId="23" fillId="0" borderId="15" xfId="55" applyNumberFormat="1" applyFont="1" applyBorder="1" applyAlignment="1">
      <alignment horizontal="center"/>
      <protection/>
    </xf>
    <xf numFmtId="1" fontId="12" fillId="0" borderId="15" xfId="55" applyNumberFormat="1" applyFont="1" applyBorder="1" applyAlignment="1">
      <alignment horizontal="center"/>
      <protection/>
    </xf>
    <xf numFmtId="1" fontId="21" fillId="0" borderId="15" xfId="55" applyNumberFormat="1" applyFont="1" applyBorder="1" applyAlignment="1">
      <alignment horizontal="center"/>
      <protection/>
    </xf>
    <xf numFmtId="0" fontId="21" fillId="0" borderId="15" xfId="55" applyFont="1" applyBorder="1" applyAlignment="1">
      <alignment horizontal="center"/>
      <protection/>
    </xf>
    <xf numFmtId="1" fontId="22" fillId="0" borderId="15" xfId="55" applyNumberFormat="1" applyFont="1" applyBorder="1" applyAlignment="1">
      <alignment horizontal="center"/>
      <protection/>
    </xf>
    <xf numFmtId="0" fontId="22" fillId="0" borderId="15" xfId="55" applyFont="1" applyBorder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1" fontId="71" fillId="0" borderId="10" xfId="55" applyNumberFormat="1" applyFont="1" applyBorder="1" applyAlignment="1">
      <alignment horizontal="center"/>
      <protection/>
    </xf>
    <xf numFmtId="0" fontId="5" fillId="0" borderId="0" xfId="56" applyFont="1" applyAlignment="1">
      <alignment horizontal="justify"/>
      <protection/>
    </xf>
    <xf numFmtId="0" fontId="14" fillId="0" borderId="0" xfId="56" applyFont="1" applyAlignment="1">
      <alignment horizontal="center"/>
      <protection/>
    </xf>
    <xf numFmtId="0" fontId="16" fillId="0" borderId="0" xfId="56" applyFont="1" applyAlignment="1">
      <alignment horizontal="center" vertical="top" wrapText="1"/>
      <protection/>
    </xf>
    <xf numFmtId="0" fontId="27" fillId="0" borderId="12" xfId="56" applyFont="1" applyFill="1" applyBorder="1" applyAlignment="1">
      <alignment horizontal="center" vertical="center" wrapText="1"/>
      <protection/>
    </xf>
    <xf numFmtId="0" fontId="27" fillId="0" borderId="13" xfId="56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29" fillId="0" borderId="28" xfId="56" applyFont="1" applyBorder="1" applyAlignment="1">
      <alignment horizontal="center" vertical="center" wrapText="1"/>
      <protection/>
    </xf>
    <xf numFmtId="0" fontId="29" fillId="0" borderId="14" xfId="56" applyFont="1" applyBorder="1" applyAlignment="1">
      <alignment horizontal="center" vertical="center" wrapText="1"/>
      <protection/>
    </xf>
    <xf numFmtId="0" fontId="29" fillId="0" borderId="10" xfId="56" applyFont="1" applyBorder="1" applyAlignment="1">
      <alignment horizontal="center" vertical="center" wrapText="1"/>
      <protection/>
    </xf>
    <xf numFmtId="0" fontId="29" fillId="0" borderId="11" xfId="56" applyFont="1" applyBorder="1" applyAlignment="1">
      <alignment horizontal="center" vertical="center" wrapText="1"/>
      <protection/>
    </xf>
    <xf numFmtId="0" fontId="29" fillId="0" borderId="15" xfId="56" applyFont="1" applyBorder="1" applyAlignment="1">
      <alignment horizontal="center" vertical="center" wrapText="1"/>
      <protection/>
    </xf>
    <xf numFmtId="0" fontId="15" fillId="0" borderId="29" xfId="55" applyFont="1" applyBorder="1" applyAlignment="1">
      <alignment horizontal="center" vertical="justify" wrapText="1"/>
      <protection/>
    </xf>
    <xf numFmtId="0" fontId="15" fillId="0" borderId="16" xfId="55" applyFont="1" applyBorder="1" applyAlignment="1">
      <alignment horizontal="center" vertical="justify" wrapText="1"/>
      <protection/>
    </xf>
    <xf numFmtId="0" fontId="15" fillId="0" borderId="30" xfId="55" applyFont="1" applyBorder="1" applyAlignment="1">
      <alignment horizontal="center" vertical="justify" wrapText="1"/>
      <protection/>
    </xf>
    <xf numFmtId="0" fontId="18" fillId="0" borderId="29" xfId="55" applyFont="1" applyBorder="1" applyAlignment="1">
      <alignment horizontal="center" vertical="justify" wrapText="1"/>
      <protection/>
    </xf>
    <xf numFmtId="0" fontId="18" fillId="0" borderId="16" xfId="55" applyFont="1" applyBorder="1" applyAlignment="1">
      <alignment horizontal="center" vertical="justify" wrapText="1"/>
      <protection/>
    </xf>
    <xf numFmtId="0" fontId="18" fillId="0" borderId="30" xfId="55" applyFont="1" applyBorder="1" applyAlignment="1">
      <alignment horizontal="center" vertical="justify" wrapText="1"/>
      <protection/>
    </xf>
    <xf numFmtId="1" fontId="21" fillId="0" borderId="29" xfId="55" applyNumberFormat="1" applyFont="1" applyBorder="1" applyAlignment="1">
      <alignment horizontal="center"/>
      <protection/>
    </xf>
    <xf numFmtId="1" fontId="21" fillId="0" borderId="16" xfId="55" applyNumberFormat="1" applyFont="1" applyBorder="1" applyAlignment="1">
      <alignment horizontal="center"/>
      <protection/>
    </xf>
    <xf numFmtId="1" fontId="21" fillId="0" borderId="30" xfId="55" applyNumberFormat="1" applyFont="1" applyBorder="1" applyAlignment="1">
      <alignment horizontal="center"/>
      <protection/>
    </xf>
    <xf numFmtId="0" fontId="14" fillId="0" borderId="12" xfId="55" applyFont="1" applyBorder="1" applyAlignment="1">
      <alignment horizontal="center"/>
      <protection/>
    </xf>
    <xf numFmtId="0" fontId="14" fillId="0" borderId="31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31" xfId="55" applyFont="1" applyBorder="1" applyAlignment="1">
      <alignment horizontal="center"/>
      <protection/>
    </xf>
    <xf numFmtId="0" fontId="14" fillId="0" borderId="29" xfId="55" applyFont="1" applyBorder="1" applyAlignment="1">
      <alignment horizontal="center"/>
      <protection/>
    </xf>
    <xf numFmtId="0" fontId="14" fillId="0" borderId="16" xfId="55" applyFont="1" applyBorder="1" applyAlignment="1">
      <alignment horizontal="center"/>
      <protection/>
    </xf>
    <xf numFmtId="0" fontId="14" fillId="0" borderId="30" xfId="55" applyFont="1" applyBorder="1" applyAlignment="1">
      <alignment horizontal="center"/>
      <protection/>
    </xf>
    <xf numFmtId="0" fontId="9" fillId="0" borderId="12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0" fontId="10" fillId="0" borderId="29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distributed"/>
    </xf>
    <xf numFmtId="0" fontId="8" fillId="0" borderId="13" xfId="0" applyFont="1" applyBorder="1" applyAlignment="1">
      <alignment horizontal="center" vertical="distributed"/>
    </xf>
    <xf numFmtId="0" fontId="0" fillId="0" borderId="12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Бюджет 0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Normal="90" zoomScaleSheetLayoutView="100" zoomScalePageLayoutView="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E4" sqref="E4:G4"/>
    </sheetView>
  </sheetViews>
  <sheetFormatPr defaultColWidth="9.00390625" defaultRowHeight="12.75" outlineLevelRow="1"/>
  <cols>
    <col min="1" max="1" width="14.125" style="39" customWidth="1"/>
    <col min="2" max="2" width="41.875" style="39" customWidth="1"/>
    <col min="3" max="3" width="27.50390625" style="39" customWidth="1"/>
    <col min="4" max="4" width="16.50390625" style="39" customWidth="1"/>
    <col min="5" max="5" width="18.875" style="39" customWidth="1"/>
    <col min="6" max="6" width="15.375" style="39" customWidth="1"/>
    <col min="7" max="7" width="9.375" style="39" hidden="1" customWidth="1"/>
    <col min="8" max="8" width="12.00390625" style="39" bestFit="1" customWidth="1"/>
    <col min="9" max="16384" width="9.375" style="39" customWidth="1"/>
  </cols>
  <sheetData>
    <row r="1" spans="1:6" ht="14.25" customHeight="1">
      <c r="A1" s="38"/>
      <c r="C1" s="40"/>
      <c r="D1" s="40"/>
      <c r="E1" s="41" t="s">
        <v>46</v>
      </c>
      <c r="F1" s="41"/>
    </row>
    <row r="2" spans="1:6" ht="12.75" customHeight="1">
      <c r="A2" s="38"/>
      <c r="C2" s="40"/>
      <c r="D2" s="40"/>
      <c r="E2" s="42" t="s">
        <v>47</v>
      </c>
      <c r="F2" s="42"/>
    </row>
    <row r="3" spans="1:6" ht="12.75">
      <c r="A3" s="38"/>
      <c r="C3" s="43"/>
      <c r="D3" s="44"/>
      <c r="E3" s="45" t="s">
        <v>48</v>
      </c>
      <c r="F3" s="45"/>
    </row>
    <row r="4" spans="1:8" ht="15" customHeight="1">
      <c r="A4" s="38"/>
      <c r="C4" s="43"/>
      <c r="D4" s="46"/>
      <c r="E4" s="112" t="s">
        <v>96</v>
      </c>
      <c r="F4" s="112"/>
      <c r="G4" s="112"/>
      <c r="H4" s="47"/>
    </row>
    <row r="5" spans="1:3" ht="12.75">
      <c r="A5" s="38"/>
      <c r="B5" s="113"/>
      <c r="C5" s="113"/>
    </row>
    <row r="6" spans="1:6" ht="18">
      <c r="A6" s="114" t="s">
        <v>49</v>
      </c>
      <c r="B6" s="114"/>
      <c r="C6" s="114"/>
      <c r="D6" s="114"/>
      <c r="E6" s="114"/>
      <c r="F6" s="114"/>
    </row>
    <row r="7" spans="1:6" ht="12.75">
      <c r="A7" s="48"/>
      <c r="B7" s="48"/>
      <c r="C7" s="48"/>
      <c r="D7" s="48"/>
      <c r="E7" s="48"/>
      <c r="F7" s="48"/>
    </row>
    <row r="8" spans="4:6" ht="12.75">
      <c r="D8" s="49"/>
      <c r="F8" s="49" t="s">
        <v>50</v>
      </c>
    </row>
    <row r="9" spans="1:6" s="51" customFormat="1" ht="20.25" customHeight="1">
      <c r="A9" s="115" t="s">
        <v>51</v>
      </c>
      <c r="B9" s="117" t="s">
        <v>52</v>
      </c>
      <c r="C9" s="119" t="s">
        <v>53</v>
      </c>
      <c r="D9" s="121" t="s">
        <v>54</v>
      </c>
      <c r="E9" s="121"/>
      <c r="F9" s="122" t="s">
        <v>55</v>
      </c>
    </row>
    <row r="10" spans="1:6" s="51" customFormat="1" ht="39.75" customHeight="1">
      <c r="A10" s="116"/>
      <c r="B10" s="118"/>
      <c r="C10" s="120"/>
      <c r="D10" s="50" t="s">
        <v>55</v>
      </c>
      <c r="E10" s="50" t="s">
        <v>56</v>
      </c>
      <c r="F10" s="123"/>
    </row>
    <row r="11" spans="1:6" ht="12.75">
      <c r="A11" s="52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</row>
    <row r="12" spans="1:11" ht="18" customHeight="1">
      <c r="A12" s="54" t="s">
        <v>57</v>
      </c>
      <c r="B12" s="55" t="s">
        <v>58</v>
      </c>
      <c r="C12" s="56">
        <f>+C13+C16</f>
        <v>292</v>
      </c>
      <c r="D12" s="56">
        <f>+D13+D16</f>
        <v>-292</v>
      </c>
      <c r="E12" s="57">
        <f>+E13+E16</f>
        <v>-292</v>
      </c>
      <c r="F12" s="58">
        <f>+D12+C12</f>
        <v>0</v>
      </c>
      <c r="G12" s="59"/>
      <c r="I12" s="59"/>
      <c r="J12" s="59"/>
      <c r="K12" s="59"/>
    </row>
    <row r="13" spans="1:6" ht="38.25" hidden="1" outlineLevel="1">
      <c r="A13" s="60" t="s">
        <v>59</v>
      </c>
      <c r="B13" s="61" t="s">
        <v>60</v>
      </c>
      <c r="C13" s="62">
        <f>+C14</f>
        <v>0</v>
      </c>
      <c r="D13" s="62">
        <f>+D15</f>
        <v>0</v>
      </c>
      <c r="E13" s="63">
        <f>+E15</f>
        <v>0</v>
      </c>
      <c r="F13" s="64">
        <f aca="true" t="shared" si="0" ref="F13:F30">+D13+C13</f>
        <v>0</v>
      </c>
    </row>
    <row r="14" spans="1:8" ht="25.5" hidden="1" outlineLevel="1">
      <c r="A14" s="65">
        <v>205320</v>
      </c>
      <c r="B14" s="66" t="s">
        <v>61</v>
      </c>
      <c r="C14" s="67"/>
      <c r="D14" s="68"/>
      <c r="E14" s="69"/>
      <c r="F14" s="70">
        <f t="shared" si="0"/>
        <v>0</v>
      </c>
      <c r="H14" s="71"/>
    </row>
    <row r="15" spans="1:6" ht="25.5" hidden="1" outlineLevel="1">
      <c r="A15" s="65">
        <v>205330</v>
      </c>
      <c r="B15" s="66" t="s">
        <v>62</v>
      </c>
      <c r="C15" s="67"/>
      <c r="D15" s="62"/>
      <c r="E15" s="72"/>
      <c r="F15" s="64">
        <f t="shared" si="0"/>
        <v>0</v>
      </c>
    </row>
    <row r="16" spans="1:6" ht="30" customHeight="1" collapsed="1">
      <c r="A16" s="60">
        <v>208000</v>
      </c>
      <c r="B16" s="61" t="s">
        <v>63</v>
      </c>
      <c r="C16" s="67">
        <f>+C17-C18+C19+C20-C21</f>
        <v>292</v>
      </c>
      <c r="D16" s="67">
        <f>+D17-D18+D19+D20-D21</f>
        <v>-292</v>
      </c>
      <c r="E16" s="72">
        <f>+E17-E18+E19+E20-E21</f>
        <v>-292</v>
      </c>
      <c r="F16" s="70">
        <f>+F17-F18+F19+F20-F21</f>
        <v>0</v>
      </c>
    </row>
    <row r="17" spans="1:6" ht="12.75" hidden="1" outlineLevel="1">
      <c r="A17" s="73">
        <v>208100</v>
      </c>
      <c r="B17" s="66" t="s">
        <v>64</v>
      </c>
      <c r="C17" s="74"/>
      <c r="D17" s="74"/>
      <c r="E17" s="75"/>
      <c r="F17" s="76">
        <f t="shared" si="0"/>
        <v>0</v>
      </c>
    </row>
    <row r="18" spans="1:6" ht="12.75" hidden="1" outlineLevel="1">
      <c r="A18" s="73">
        <v>208200</v>
      </c>
      <c r="B18" s="66" t="s">
        <v>65</v>
      </c>
      <c r="C18" s="62"/>
      <c r="D18" s="62"/>
      <c r="E18" s="72"/>
      <c r="F18" s="64">
        <f t="shared" si="0"/>
        <v>0</v>
      </c>
    </row>
    <row r="19" spans="1:6" ht="25.5" hidden="1" outlineLevel="1">
      <c r="A19" s="73" t="s">
        <v>66</v>
      </c>
      <c r="B19" s="66" t="s">
        <v>61</v>
      </c>
      <c r="C19" s="74"/>
      <c r="D19" s="68"/>
      <c r="E19" s="69"/>
      <c r="F19" s="76">
        <f t="shared" si="0"/>
        <v>0</v>
      </c>
    </row>
    <row r="20" spans="1:6" s="82" customFormat="1" ht="25.5" hidden="1" collapsed="1">
      <c r="A20" s="77" t="s">
        <v>67</v>
      </c>
      <c r="B20" s="78" t="s">
        <v>62</v>
      </c>
      <c r="C20" s="79"/>
      <c r="D20" s="79"/>
      <c r="E20" s="80"/>
      <c r="F20" s="81">
        <f>+C20-D20</f>
        <v>0</v>
      </c>
    </row>
    <row r="21" spans="1:6" ht="38.25">
      <c r="A21" s="83" t="s">
        <v>68</v>
      </c>
      <c r="B21" s="66" t="s">
        <v>69</v>
      </c>
      <c r="C21" s="84">
        <v>-292</v>
      </c>
      <c r="D21" s="84">
        <v>292</v>
      </c>
      <c r="E21" s="85">
        <f>+D21</f>
        <v>292</v>
      </c>
      <c r="F21" s="64">
        <f t="shared" si="0"/>
        <v>0</v>
      </c>
    </row>
    <row r="22" spans="1:6" ht="12.75">
      <c r="A22" s="86"/>
      <c r="B22" s="87" t="s">
        <v>70</v>
      </c>
      <c r="C22" s="74">
        <v>292</v>
      </c>
      <c r="D22" s="74">
        <f>+D12</f>
        <v>-292</v>
      </c>
      <c r="E22" s="75">
        <f>+E12</f>
        <v>-292</v>
      </c>
      <c r="F22" s="76">
        <f t="shared" si="0"/>
        <v>0</v>
      </c>
    </row>
    <row r="23" spans="1:11" ht="32.25" customHeight="1">
      <c r="A23" s="54" t="s">
        <v>71</v>
      </c>
      <c r="B23" s="87" t="s">
        <v>72</v>
      </c>
      <c r="C23" s="74">
        <v>292</v>
      </c>
      <c r="D23" s="74">
        <f>+D24-D25+D26+D28-D29</f>
        <v>-292</v>
      </c>
      <c r="E23" s="75">
        <f>+E24-E25+E26+E28-E29</f>
        <v>-292</v>
      </c>
      <c r="F23" s="76">
        <f>+F24-F25+F26+F28-F29</f>
        <v>0</v>
      </c>
      <c r="G23" s="59"/>
      <c r="I23" s="59"/>
      <c r="J23" s="59"/>
      <c r="K23" s="59"/>
    </row>
    <row r="24" spans="1:6" ht="12.75" hidden="1" outlineLevel="1">
      <c r="A24" s="73" t="s">
        <v>73</v>
      </c>
      <c r="B24" s="66" t="s">
        <v>74</v>
      </c>
      <c r="C24" s="84">
        <f aca="true" t="shared" si="1" ref="C24:E25">+C17</f>
        <v>0</v>
      </c>
      <c r="D24" s="84">
        <f t="shared" si="1"/>
        <v>0</v>
      </c>
      <c r="E24" s="85">
        <f t="shared" si="1"/>
        <v>0</v>
      </c>
      <c r="F24" s="76">
        <f t="shared" si="0"/>
        <v>0</v>
      </c>
    </row>
    <row r="25" spans="1:6" ht="12.75" hidden="1" outlineLevel="1">
      <c r="A25" s="73" t="s">
        <v>75</v>
      </c>
      <c r="B25" s="66" t="s">
        <v>76</v>
      </c>
      <c r="C25" s="84">
        <f t="shared" si="1"/>
        <v>0</v>
      </c>
      <c r="D25" s="84">
        <f t="shared" si="1"/>
        <v>0</v>
      </c>
      <c r="E25" s="85">
        <f t="shared" si="1"/>
        <v>0</v>
      </c>
      <c r="F25" s="64">
        <f t="shared" si="0"/>
        <v>0</v>
      </c>
    </row>
    <row r="26" spans="1:6" ht="25.5" hidden="1" outlineLevel="1">
      <c r="A26" s="73" t="s">
        <v>77</v>
      </c>
      <c r="B26" s="66" t="s">
        <v>61</v>
      </c>
      <c r="C26" s="84">
        <f>+C14+C19</f>
        <v>0</v>
      </c>
      <c r="D26" s="84">
        <f>+D14+D19</f>
        <v>0</v>
      </c>
      <c r="E26" s="85">
        <f>+E14+E19</f>
        <v>0</v>
      </c>
      <c r="F26" s="76">
        <f t="shared" si="0"/>
        <v>0</v>
      </c>
    </row>
    <row r="27" spans="1:6" ht="12.75" hidden="1" collapsed="1">
      <c r="A27" s="73"/>
      <c r="B27" s="66"/>
      <c r="C27" s="84"/>
      <c r="D27" s="84"/>
      <c r="E27" s="85"/>
      <c r="F27" s="76"/>
    </row>
    <row r="28" spans="1:6" ht="25.5" hidden="1">
      <c r="A28" s="73" t="s">
        <v>78</v>
      </c>
      <c r="B28" s="66" t="s">
        <v>62</v>
      </c>
      <c r="C28" s="84">
        <f>+C15+C20</f>
        <v>0</v>
      </c>
      <c r="D28" s="84"/>
      <c r="E28" s="85"/>
      <c r="F28" s="70"/>
    </row>
    <row r="29" spans="1:6" ht="38.25">
      <c r="A29" s="73" t="s">
        <v>79</v>
      </c>
      <c r="B29" s="66" t="s">
        <v>69</v>
      </c>
      <c r="C29" s="84">
        <v>-292</v>
      </c>
      <c r="D29" s="62">
        <v>292</v>
      </c>
      <c r="E29" s="63">
        <f>+D29</f>
        <v>292</v>
      </c>
      <c r="F29" s="64">
        <f t="shared" si="0"/>
        <v>0</v>
      </c>
    </row>
    <row r="30" spans="1:6" ht="25.5">
      <c r="A30" s="88"/>
      <c r="B30" s="89" t="s">
        <v>80</v>
      </c>
      <c r="C30" s="90">
        <f>+C23</f>
        <v>292</v>
      </c>
      <c r="D30" s="90">
        <f>+D23</f>
        <v>-292</v>
      </c>
      <c r="E30" s="91">
        <f>+E23</f>
        <v>-292</v>
      </c>
      <c r="F30" s="92">
        <f t="shared" si="0"/>
        <v>0</v>
      </c>
    </row>
    <row r="31" spans="1:6" ht="12.75" hidden="1" outlineLevel="1">
      <c r="A31" s="93"/>
      <c r="B31" s="94"/>
      <c r="C31" s="95">
        <f>+C30-C12</f>
        <v>0</v>
      </c>
      <c r="D31" s="95">
        <f>+D30-D12</f>
        <v>0</v>
      </c>
      <c r="E31" s="95">
        <f>+E30-E12</f>
        <v>0</v>
      </c>
      <c r="F31" s="95">
        <f>+F30-F12</f>
        <v>0</v>
      </c>
    </row>
    <row r="32" spans="3:6" ht="12.75" hidden="1" outlineLevel="1">
      <c r="C32" s="71"/>
      <c r="D32" s="71"/>
      <c r="E32" s="71"/>
      <c r="F32" s="71"/>
    </row>
    <row r="33" spans="3:6" ht="12.75" collapsed="1">
      <c r="C33" s="71"/>
      <c r="D33" s="71"/>
      <c r="E33" s="71"/>
      <c r="F33" s="71"/>
    </row>
    <row r="34" spans="3:6" ht="12.75">
      <c r="C34" s="71"/>
      <c r="D34" s="71"/>
      <c r="E34" s="71"/>
      <c r="F34" s="71"/>
    </row>
    <row r="35" spans="3:6" ht="12.75">
      <c r="C35" s="71"/>
      <c r="D35" s="71"/>
      <c r="E35" s="71"/>
      <c r="F35" s="71"/>
    </row>
    <row r="36" spans="1:6" ht="18">
      <c r="A36" s="96" t="s">
        <v>10</v>
      </c>
      <c r="D36" s="97" t="s">
        <v>11</v>
      </c>
      <c r="F36" s="98"/>
    </row>
    <row r="37" spans="1:6" ht="18">
      <c r="A37" s="99"/>
      <c r="F37" s="100"/>
    </row>
    <row r="38" spans="1:5" ht="18">
      <c r="A38" s="99"/>
      <c r="C38" s="71"/>
      <c r="E38" s="100"/>
    </row>
  </sheetData>
  <sheetProtection/>
  <mergeCells count="8">
    <mergeCell ref="E4:G4"/>
    <mergeCell ref="B5:C5"/>
    <mergeCell ref="A6:F6"/>
    <mergeCell ref="A9:A10"/>
    <mergeCell ref="B9:B10"/>
    <mergeCell ref="C9:C10"/>
    <mergeCell ref="D9:E9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Normal="75" zoomScaleSheetLayoutView="100" zoomScalePageLayoutView="0" workbookViewId="0" topLeftCell="A1">
      <pane xSplit="4" ySplit="6" topLeftCell="H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2.375" style="8" customWidth="1"/>
    <col min="2" max="2" width="10.50390625" style="8" customWidth="1"/>
    <col min="3" max="3" width="72.50390625" style="8" customWidth="1"/>
    <col min="4" max="4" width="13.125" style="27" customWidth="1"/>
    <col min="5" max="5" width="13.00390625" style="8" customWidth="1"/>
    <col min="6" max="7" width="10.875" style="8" customWidth="1"/>
    <col min="8" max="8" width="11.125" style="8" customWidth="1"/>
    <col min="9" max="9" width="12.00390625" style="8" customWidth="1"/>
    <col min="10" max="10" width="12.875" style="8" customWidth="1"/>
    <col min="11" max="11" width="12.50390625" style="8" customWidth="1"/>
    <col min="12" max="12" width="13.625" style="8" customWidth="1"/>
    <col min="13" max="13" width="11.625" style="8" customWidth="1"/>
    <col min="14" max="14" width="13.375" style="8" customWidth="1"/>
    <col min="15" max="15" width="11.375" style="8" customWidth="1"/>
    <col min="16" max="16" width="12.00390625" style="8" customWidth="1"/>
    <col min="17" max="17" width="10.625" style="8" hidden="1" customWidth="1"/>
    <col min="18" max="16384" width="9.375" style="8" customWidth="1"/>
  </cols>
  <sheetData>
    <row r="1" spans="8:14" ht="21" customHeight="1">
      <c r="H1" s="8" t="s">
        <v>14</v>
      </c>
      <c r="N1" s="8" t="s">
        <v>15</v>
      </c>
    </row>
    <row r="2" ht="15" customHeight="1">
      <c r="N2" s="8" t="s">
        <v>16</v>
      </c>
    </row>
    <row r="3" ht="13.5" customHeight="1">
      <c r="N3" s="8" t="s">
        <v>96</v>
      </c>
    </row>
    <row r="4" spans="3:16" ht="23.25" customHeight="1">
      <c r="C4" s="9" t="s">
        <v>17</v>
      </c>
      <c r="D4" s="28"/>
      <c r="E4" s="9"/>
      <c r="F4" s="9"/>
      <c r="G4" s="9"/>
      <c r="H4" s="9"/>
      <c r="P4" s="8" t="s">
        <v>18</v>
      </c>
    </row>
    <row r="5" spans="1:16" ht="15" customHeight="1">
      <c r="A5" s="133" t="s">
        <v>19</v>
      </c>
      <c r="B5" s="133" t="s">
        <v>20</v>
      </c>
      <c r="C5" s="133" t="s">
        <v>21</v>
      </c>
      <c r="D5" s="135" t="s">
        <v>22</v>
      </c>
      <c r="E5" s="137" t="s">
        <v>23</v>
      </c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</row>
    <row r="6" spans="1:16" ht="21" customHeight="1">
      <c r="A6" s="134"/>
      <c r="B6" s="134"/>
      <c r="C6" s="134"/>
      <c r="D6" s="136"/>
      <c r="E6" s="10" t="s">
        <v>24</v>
      </c>
      <c r="F6" s="11" t="s">
        <v>25</v>
      </c>
      <c r="G6" s="11" t="s">
        <v>26</v>
      </c>
      <c r="H6" s="11" t="s">
        <v>27</v>
      </c>
      <c r="I6" s="11" t="s">
        <v>28</v>
      </c>
      <c r="J6" s="11" t="s">
        <v>29</v>
      </c>
      <c r="K6" s="11" t="s">
        <v>30</v>
      </c>
      <c r="L6" s="11" t="s">
        <v>31</v>
      </c>
      <c r="M6" s="11" t="s">
        <v>32</v>
      </c>
      <c r="N6" s="11" t="s">
        <v>33</v>
      </c>
      <c r="O6" s="11" t="s">
        <v>34</v>
      </c>
      <c r="P6" s="11" t="s">
        <v>35</v>
      </c>
    </row>
    <row r="7" spans="1:16" ht="24.75" customHeight="1">
      <c r="A7" s="127" t="s">
        <v>39</v>
      </c>
      <c r="B7" s="128"/>
      <c r="C7" s="129"/>
      <c r="D7" s="130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2"/>
    </row>
    <row r="8" spans="1:16" ht="70.5" customHeight="1">
      <c r="A8" s="14">
        <v>3160</v>
      </c>
      <c r="B8" s="12"/>
      <c r="C8" s="13" t="s">
        <v>85</v>
      </c>
      <c r="D8" s="23">
        <f aca="true" t="shared" si="0" ref="D8:I8">D9</f>
        <v>-50000</v>
      </c>
      <c r="E8" s="35">
        <f t="shared" si="0"/>
        <v>0</v>
      </c>
      <c r="F8" s="35">
        <f t="shared" si="0"/>
        <v>0</v>
      </c>
      <c r="G8" s="35">
        <f t="shared" si="0"/>
        <v>-37500</v>
      </c>
      <c r="H8" s="35">
        <f t="shared" si="0"/>
        <v>0</v>
      </c>
      <c r="I8" s="35">
        <f t="shared" si="0"/>
        <v>-12500</v>
      </c>
      <c r="J8" s="102"/>
      <c r="K8" s="35"/>
      <c r="L8" s="35"/>
      <c r="M8" s="35"/>
      <c r="N8" s="35"/>
      <c r="O8" s="35"/>
      <c r="P8" s="35"/>
    </row>
    <row r="9" spans="1:16" ht="16.5" customHeight="1">
      <c r="A9" s="14"/>
      <c r="B9" s="12">
        <v>2730</v>
      </c>
      <c r="C9" s="26" t="s">
        <v>86</v>
      </c>
      <c r="D9" s="25">
        <f>G9+I9</f>
        <v>-50000</v>
      </c>
      <c r="E9" s="103"/>
      <c r="F9" s="103"/>
      <c r="G9" s="103">
        <v>-37500</v>
      </c>
      <c r="H9" s="104"/>
      <c r="I9" s="105">
        <v>-12500</v>
      </c>
      <c r="J9" s="36"/>
      <c r="K9" s="36"/>
      <c r="L9" s="35"/>
      <c r="M9" s="106"/>
      <c r="N9" s="106"/>
      <c r="O9" s="106"/>
      <c r="P9" s="106"/>
    </row>
    <row r="10" spans="1:16" ht="16.5" customHeight="1">
      <c r="A10" s="14">
        <v>3400</v>
      </c>
      <c r="B10" s="12"/>
      <c r="C10" s="13" t="s">
        <v>87</v>
      </c>
      <c r="D10" s="23">
        <f>D11</f>
        <v>24000</v>
      </c>
      <c r="E10" s="107"/>
      <c r="F10" s="107"/>
      <c r="G10" s="107">
        <f>G11</f>
        <v>21500</v>
      </c>
      <c r="H10" s="108"/>
      <c r="I10" s="106">
        <f>I11</f>
        <v>2500</v>
      </c>
      <c r="J10" s="36"/>
      <c r="K10" s="36"/>
      <c r="L10" s="35"/>
      <c r="M10" s="106"/>
      <c r="N10" s="106"/>
      <c r="O10" s="106"/>
      <c r="P10" s="106"/>
    </row>
    <row r="11" spans="1:16" ht="16.5" customHeight="1">
      <c r="A11" s="14"/>
      <c r="B11" s="12">
        <v>2730</v>
      </c>
      <c r="C11" s="26" t="s">
        <v>86</v>
      </c>
      <c r="D11" s="25">
        <f>G11+I11</f>
        <v>24000</v>
      </c>
      <c r="E11" s="103"/>
      <c r="F11" s="103"/>
      <c r="G11" s="103">
        <v>21500</v>
      </c>
      <c r="H11" s="104"/>
      <c r="I11" s="105">
        <v>2500</v>
      </c>
      <c r="J11" s="36"/>
      <c r="K11" s="36"/>
      <c r="L11" s="35"/>
      <c r="M11" s="106"/>
      <c r="N11" s="106"/>
      <c r="O11" s="106"/>
      <c r="P11" s="106"/>
    </row>
    <row r="12" spans="1:16" ht="15.75" customHeight="1">
      <c r="A12" s="14">
        <v>3500</v>
      </c>
      <c r="B12" s="12"/>
      <c r="C12" s="13" t="s">
        <v>88</v>
      </c>
      <c r="D12" s="23">
        <f>E12+F12+G12+H12+I12+J12+K12+L12+M12+N12+O12+P12</f>
        <v>10000</v>
      </c>
      <c r="E12" s="109"/>
      <c r="F12" s="109"/>
      <c r="G12" s="109"/>
      <c r="H12" s="109"/>
      <c r="I12" s="106">
        <v>10000</v>
      </c>
      <c r="J12" s="102"/>
      <c r="K12" s="35"/>
      <c r="L12" s="35"/>
      <c r="M12" s="106"/>
      <c r="N12" s="106"/>
      <c r="O12" s="105"/>
      <c r="P12" s="106"/>
    </row>
    <row r="13" spans="1:16" ht="15.75" customHeight="1">
      <c r="A13" s="14"/>
      <c r="B13" s="12">
        <v>2730</v>
      </c>
      <c r="C13" s="26" t="s">
        <v>86</v>
      </c>
      <c r="D13" s="25">
        <f>E13+F13+G13+H13+I13+J13+K13+L13+M13+N13+O13+P13</f>
        <v>10000</v>
      </c>
      <c r="E13" s="109"/>
      <c r="F13" s="109"/>
      <c r="G13" s="109"/>
      <c r="H13" s="109"/>
      <c r="I13" s="105">
        <v>10000</v>
      </c>
      <c r="J13" s="110"/>
      <c r="K13" s="35"/>
      <c r="L13" s="35"/>
      <c r="M13" s="106"/>
      <c r="N13" s="106"/>
      <c r="O13" s="106"/>
      <c r="P13" s="106"/>
    </row>
    <row r="14" spans="1:16" ht="15.75" customHeight="1">
      <c r="A14" s="14">
        <v>4030</v>
      </c>
      <c r="B14" s="12"/>
      <c r="C14" s="13" t="s">
        <v>89</v>
      </c>
      <c r="D14" s="23">
        <f>D15</f>
        <v>16000</v>
      </c>
      <c r="E14" s="109"/>
      <c r="F14" s="109"/>
      <c r="G14" s="107">
        <f>G15</f>
        <v>16000</v>
      </c>
      <c r="H14" s="109"/>
      <c r="I14" s="105"/>
      <c r="J14" s="110"/>
      <c r="K14" s="35"/>
      <c r="L14" s="35"/>
      <c r="M14" s="106"/>
      <c r="N14" s="106"/>
      <c r="O14" s="106"/>
      <c r="P14" s="106"/>
    </row>
    <row r="15" spans="1:16" ht="15.75" customHeight="1">
      <c r="A15" s="14"/>
      <c r="B15" s="12">
        <v>2730</v>
      </c>
      <c r="C15" s="26" t="s">
        <v>86</v>
      </c>
      <c r="D15" s="24">
        <v>16000</v>
      </c>
      <c r="E15" s="109"/>
      <c r="F15" s="109"/>
      <c r="G15" s="103">
        <v>16000</v>
      </c>
      <c r="H15" s="103"/>
      <c r="I15" s="105"/>
      <c r="J15" s="110"/>
      <c r="K15" s="35"/>
      <c r="L15" s="35"/>
      <c r="M15" s="106"/>
      <c r="N15" s="106"/>
      <c r="O15" s="106"/>
      <c r="P15" s="106"/>
    </row>
    <row r="16" spans="1:16" ht="15.75" customHeight="1">
      <c r="A16" s="14">
        <v>6060</v>
      </c>
      <c r="B16" s="12"/>
      <c r="C16" s="13" t="s">
        <v>40</v>
      </c>
      <c r="D16" s="23">
        <f>D17+D18+D19</f>
        <v>-292000</v>
      </c>
      <c r="E16" s="35">
        <f aca="true" t="shared" si="1" ref="E16:O16">E17+E18+E19+E20</f>
        <v>-36500</v>
      </c>
      <c r="F16" s="35">
        <f t="shared" si="1"/>
        <v>0</v>
      </c>
      <c r="G16" s="35">
        <f t="shared" si="1"/>
        <v>-135000</v>
      </c>
      <c r="H16" s="35">
        <f t="shared" si="1"/>
        <v>0</v>
      </c>
      <c r="I16" s="35">
        <f t="shared" si="1"/>
        <v>0</v>
      </c>
      <c r="J16" s="35">
        <f t="shared" si="1"/>
        <v>-20500</v>
      </c>
      <c r="K16" s="35">
        <f t="shared" si="1"/>
        <v>0</v>
      </c>
      <c r="L16" s="35">
        <f t="shared" si="1"/>
        <v>0</v>
      </c>
      <c r="M16" s="35">
        <f t="shared" si="1"/>
        <v>5950</v>
      </c>
      <c r="N16" s="35">
        <f t="shared" si="1"/>
        <v>-70000</v>
      </c>
      <c r="O16" s="35">
        <f t="shared" si="1"/>
        <v>-19530</v>
      </c>
      <c r="P16" s="35">
        <f>P17+P18+P19+P20</f>
        <v>-16420</v>
      </c>
    </row>
    <row r="17" spans="1:16" ht="15.75" customHeight="1">
      <c r="A17" s="14"/>
      <c r="B17" s="12">
        <v>2210</v>
      </c>
      <c r="C17" s="26" t="s">
        <v>91</v>
      </c>
      <c r="D17" s="25">
        <f>E17+F17+G17+H17+I17+J17+K17+L17+M17+N17+O17+P17</f>
        <v>50000</v>
      </c>
      <c r="E17" s="36"/>
      <c r="F17" s="36"/>
      <c r="G17" s="36"/>
      <c r="H17" s="36"/>
      <c r="I17" s="36"/>
      <c r="J17" s="36">
        <v>50000</v>
      </c>
      <c r="K17" s="36"/>
      <c r="L17" s="36"/>
      <c r="M17" s="36"/>
      <c r="N17" s="36"/>
      <c r="O17" s="36"/>
      <c r="P17" s="36"/>
    </row>
    <row r="18" spans="1:16" ht="15.75" customHeight="1">
      <c r="A18" s="14"/>
      <c r="B18" s="12">
        <v>2240</v>
      </c>
      <c r="C18" s="26" t="s">
        <v>41</v>
      </c>
      <c r="D18" s="25">
        <f>E18+F18+G18+H18+I18+J18+K18+L18+M18+N18+O18+P18</f>
        <v>-392000</v>
      </c>
      <c r="E18" s="36">
        <v>-36500</v>
      </c>
      <c r="F18" s="36"/>
      <c r="G18" s="36">
        <v>-135000</v>
      </c>
      <c r="H18" s="36"/>
      <c r="I18" s="36"/>
      <c r="J18" s="36">
        <v>-70500</v>
      </c>
      <c r="K18" s="36">
        <v>-50000</v>
      </c>
      <c r="L18" s="36"/>
      <c r="M18" s="36"/>
      <c r="N18" s="36">
        <v>-70000</v>
      </c>
      <c r="O18" s="36">
        <v>-19530</v>
      </c>
      <c r="P18" s="36">
        <v>-10470</v>
      </c>
    </row>
    <row r="19" spans="1:16" ht="15.75" customHeight="1">
      <c r="A19" s="14"/>
      <c r="B19" s="12">
        <v>2273</v>
      </c>
      <c r="C19" s="26" t="s">
        <v>90</v>
      </c>
      <c r="D19" s="25">
        <f>E19+F19+G19+H19+I19+J19+K19+L19+M19+N19+O19+P19</f>
        <v>50000</v>
      </c>
      <c r="E19" s="36"/>
      <c r="F19" s="36"/>
      <c r="G19" s="36"/>
      <c r="H19" s="36"/>
      <c r="I19" s="36"/>
      <c r="J19" s="36"/>
      <c r="K19" s="36">
        <v>50000</v>
      </c>
      <c r="L19" s="36"/>
      <c r="M19" s="36"/>
      <c r="N19" s="36"/>
      <c r="O19" s="36"/>
      <c r="P19" s="36"/>
    </row>
    <row r="20" spans="1:16" ht="30.75" customHeight="1">
      <c r="A20" s="14"/>
      <c r="B20" s="12">
        <v>2610</v>
      </c>
      <c r="C20" s="26" t="s">
        <v>92</v>
      </c>
      <c r="D20" s="25">
        <f>M20+P20</f>
        <v>0</v>
      </c>
      <c r="E20" s="36"/>
      <c r="F20" s="36"/>
      <c r="G20" s="36"/>
      <c r="H20" s="36"/>
      <c r="I20" s="36"/>
      <c r="J20" s="36"/>
      <c r="K20" s="36"/>
      <c r="L20" s="36"/>
      <c r="M20" s="36">
        <v>5950</v>
      </c>
      <c r="N20" s="36"/>
      <c r="O20" s="36"/>
      <c r="P20" s="36">
        <v>-5950</v>
      </c>
    </row>
    <row r="21" spans="1:16" ht="15.75" customHeight="1">
      <c r="A21" s="14">
        <v>8600</v>
      </c>
      <c r="B21" s="12"/>
      <c r="C21" s="13" t="s">
        <v>93</v>
      </c>
      <c r="D21" s="25">
        <f>D22+D23</f>
        <v>0</v>
      </c>
      <c r="E21" s="25"/>
      <c r="F21" s="25">
        <f>F22+F23</f>
        <v>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5.75" customHeight="1">
      <c r="A22" s="14"/>
      <c r="B22" s="12">
        <v>2272</v>
      </c>
      <c r="C22" s="26" t="s">
        <v>95</v>
      </c>
      <c r="D22" s="25">
        <f>E22+F22+G22+H22+I22+J22+K22+L22+M22+N22+O22+P22</f>
        <v>100</v>
      </c>
      <c r="E22" s="36"/>
      <c r="F22" s="36">
        <v>100</v>
      </c>
      <c r="G22" s="36"/>
      <c r="H22" s="35"/>
      <c r="I22" s="36"/>
      <c r="J22" s="36"/>
      <c r="K22" s="36"/>
      <c r="L22" s="36"/>
      <c r="M22" s="36"/>
      <c r="N22" s="36"/>
      <c r="O22" s="36"/>
      <c r="P22" s="36"/>
    </row>
    <row r="23" spans="1:16" ht="15.75" customHeight="1">
      <c r="A23" s="14"/>
      <c r="B23" s="12">
        <v>2274</v>
      </c>
      <c r="C23" s="26" t="s">
        <v>94</v>
      </c>
      <c r="D23" s="25">
        <f>E23+F23+G23+H23+I23+J23+K23+L23+M23+N23+O23+P23</f>
        <v>-100</v>
      </c>
      <c r="E23" s="35"/>
      <c r="F23" s="35">
        <v>-100</v>
      </c>
      <c r="G23" s="35"/>
      <c r="H23" s="35"/>
      <c r="I23" s="36"/>
      <c r="J23" s="35"/>
      <c r="K23" s="36"/>
      <c r="L23" s="35"/>
      <c r="M23" s="36"/>
      <c r="N23" s="35"/>
      <c r="O23" s="35"/>
      <c r="P23" s="35"/>
    </row>
    <row r="24" spans="1:16" ht="16.5" customHeight="1">
      <c r="A24" s="124" t="s">
        <v>42</v>
      </c>
      <c r="B24" s="125"/>
      <c r="C24" s="126"/>
      <c r="D24" s="23">
        <f>D8+D10+D12+D14+D16</f>
        <v>-292000</v>
      </c>
      <c r="E24" s="35">
        <f aca="true" t="shared" si="2" ref="E24:P24">E8+E10+E12+E14+E16</f>
        <v>-36500</v>
      </c>
      <c r="F24" s="35">
        <f t="shared" si="2"/>
        <v>0</v>
      </c>
      <c r="G24" s="35">
        <f t="shared" si="2"/>
        <v>-135000</v>
      </c>
      <c r="H24" s="35">
        <f t="shared" si="2"/>
        <v>0</v>
      </c>
      <c r="I24" s="35">
        <f t="shared" si="2"/>
        <v>0</v>
      </c>
      <c r="J24" s="35">
        <f t="shared" si="2"/>
        <v>-20500</v>
      </c>
      <c r="K24" s="35">
        <f t="shared" si="2"/>
        <v>0</v>
      </c>
      <c r="L24" s="35">
        <f t="shared" si="2"/>
        <v>0</v>
      </c>
      <c r="M24" s="35">
        <f t="shared" si="2"/>
        <v>5950</v>
      </c>
      <c r="N24" s="35">
        <f t="shared" si="2"/>
        <v>-70000</v>
      </c>
      <c r="O24" s="35">
        <f t="shared" si="2"/>
        <v>-19530</v>
      </c>
      <c r="P24" s="35">
        <f t="shared" si="2"/>
        <v>-16420</v>
      </c>
    </row>
    <row r="25" spans="1:16" ht="22.5" customHeight="1">
      <c r="A25" s="124" t="s">
        <v>36</v>
      </c>
      <c r="B25" s="125"/>
      <c r="C25" s="126"/>
      <c r="D25" s="130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2"/>
    </row>
    <row r="26" spans="1:16" ht="20.25" customHeight="1">
      <c r="A26" s="14">
        <v>6060</v>
      </c>
      <c r="B26" s="12"/>
      <c r="C26" s="13" t="s">
        <v>40</v>
      </c>
      <c r="D26" s="23">
        <f>D27+D28</f>
        <v>292000</v>
      </c>
      <c r="E26" s="35"/>
      <c r="F26" s="35"/>
      <c r="G26" s="35"/>
      <c r="H26" s="35"/>
      <c r="I26" s="35"/>
      <c r="J26" s="35"/>
      <c r="K26" s="35"/>
      <c r="L26" s="35"/>
      <c r="M26" s="35">
        <f>M27+M28</f>
        <v>0</v>
      </c>
      <c r="N26" s="36"/>
      <c r="O26" s="36"/>
      <c r="P26" s="36"/>
    </row>
    <row r="27" spans="1:16" ht="34.5" customHeight="1">
      <c r="A27" s="14"/>
      <c r="B27" s="12">
        <v>3110</v>
      </c>
      <c r="C27" s="26" t="s">
        <v>84</v>
      </c>
      <c r="D27" s="25">
        <f>E27+F27+G27+H27+I27+J27+K27+L27+M27+N27+O27+P27</f>
        <v>192000</v>
      </c>
      <c r="E27" s="36">
        <v>36500</v>
      </c>
      <c r="F27" s="36"/>
      <c r="G27" s="36">
        <v>135000</v>
      </c>
      <c r="H27" s="36"/>
      <c r="I27" s="36"/>
      <c r="J27" s="36">
        <v>20500</v>
      </c>
      <c r="K27" s="111"/>
      <c r="L27" s="102"/>
      <c r="M27" s="36"/>
      <c r="N27" s="102"/>
      <c r="O27" s="102"/>
      <c r="P27" s="102"/>
    </row>
    <row r="28" spans="1:16" ht="20.25" customHeight="1">
      <c r="A28" s="14"/>
      <c r="B28" s="12">
        <v>3132</v>
      </c>
      <c r="C28" s="26" t="s">
        <v>37</v>
      </c>
      <c r="D28" s="25">
        <f>E28+F28+G28+H28+I28+J28+K28+L28+M28+N28+O28+P28</f>
        <v>100000</v>
      </c>
      <c r="E28" s="36"/>
      <c r="F28" s="36"/>
      <c r="G28" s="36"/>
      <c r="H28" s="36"/>
      <c r="I28" s="36"/>
      <c r="J28" s="36"/>
      <c r="K28" s="36"/>
      <c r="L28" s="102"/>
      <c r="M28" s="36"/>
      <c r="N28" s="36">
        <v>70000</v>
      </c>
      <c r="O28" s="36">
        <v>19530</v>
      </c>
      <c r="P28" s="36">
        <v>10470</v>
      </c>
    </row>
    <row r="29" spans="1:16" s="15" customFormat="1" ht="23.25" customHeight="1">
      <c r="A29" s="124" t="s">
        <v>38</v>
      </c>
      <c r="B29" s="125"/>
      <c r="C29" s="126"/>
      <c r="D29" s="23">
        <f>D26</f>
        <v>292000</v>
      </c>
      <c r="E29" s="35">
        <f aca="true" t="shared" si="3" ref="E29:P29">E26</f>
        <v>0</v>
      </c>
      <c r="F29" s="35">
        <f t="shared" si="3"/>
        <v>0</v>
      </c>
      <c r="G29" s="35">
        <f t="shared" si="3"/>
        <v>0</v>
      </c>
      <c r="H29" s="35">
        <f t="shared" si="3"/>
        <v>0</v>
      </c>
      <c r="I29" s="35">
        <f t="shared" si="3"/>
        <v>0</v>
      </c>
      <c r="J29" s="35">
        <f t="shared" si="3"/>
        <v>0</v>
      </c>
      <c r="K29" s="35">
        <f t="shared" si="3"/>
        <v>0</v>
      </c>
      <c r="L29" s="35">
        <f t="shared" si="3"/>
        <v>0</v>
      </c>
      <c r="M29" s="35">
        <f t="shared" si="3"/>
        <v>0</v>
      </c>
      <c r="N29" s="35">
        <f t="shared" si="3"/>
        <v>0</v>
      </c>
      <c r="O29" s="35">
        <f t="shared" si="3"/>
        <v>0</v>
      </c>
      <c r="P29" s="35">
        <f t="shared" si="3"/>
        <v>0</v>
      </c>
    </row>
    <row r="30" spans="1:16" s="15" customFormat="1" ht="15">
      <c r="A30" s="16"/>
      <c r="B30" s="16"/>
      <c r="D30" s="29"/>
      <c r="I30" s="17"/>
      <c r="J30" s="31"/>
      <c r="K30" s="17"/>
      <c r="L30" s="17"/>
      <c r="M30" s="17"/>
      <c r="N30" s="17"/>
      <c r="O30" s="17"/>
      <c r="P30" s="17"/>
    </row>
    <row r="31" spans="1:16" s="15" customFormat="1" ht="15">
      <c r="A31" s="16"/>
      <c r="B31" s="16"/>
      <c r="C31" s="16"/>
      <c r="D31" s="17"/>
      <c r="E31" s="17"/>
      <c r="F31" s="17"/>
      <c r="G31" s="17"/>
      <c r="H31" s="17"/>
      <c r="I31" s="17"/>
      <c r="J31" s="31"/>
      <c r="K31" s="17"/>
      <c r="L31" s="17"/>
      <c r="M31" s="17"/>
      <c r="N31" s="17"/>
      <c r="O31" s="17"/>
      <c r="P31" s="17"/>
    </row>
    <row r="32" spans="1:16" s="15" customFormat="1" ht="15">
      <c r="A32" s="16"/>
      <c r="B32" s="16"/>
      <c r="C32" s="18" t="s">
        <v>10</v>
      </c>
      <c r="D32" s="17"/>
      <c r="E32" s="17"/>
      <c r="F32" s="17"/>
      <c r="G32" s="17" t="s">
        <v>11</v>
      </c>
      <c r="H32" s="17"/>
      <c r="I32" s="17"/>
      <c r="J32" s="17"/>
      <c r="K32" s="17"/>
      <c r="L32" s="17"/>
      <c r="M32" s="17"/>
      <c r="N32" s="17"/>
      <c r="O32" s="17"/>
      <c r="P32" s="17"/>
    </row>
    <row r="33" spans="1:16" s="15" customFormat="1" ht="15">
      <c r="A33" s="16"/>
      <c r="B33" s="16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s="15" customFormat="1" ht="15">
      <c r="A34" s="16"/>
      <c r="B34" s="16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s="15" customFormat="1" ht="15">
      <c r="A35" s="16"/>
      <c r="B35" s="16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s="15" customFormat="1" ht="15" customHeight="1">
      <c r="A36" s="16"/>
      <c r="B36" s="16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s="15" customFormat="1" ht="15" customHeight="1">
      <c r="A37" s="16"/>
      <c r="B37" s="16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s="15" customFormat="1" ht="15" customHeight="1">
      <c r="A38" s="16"/>
      <c r="B38" s="16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s="15" customFormat="1" ht="15" customHeight="1">
      <c r="A39" s="19"/>
      <c r="B39" s="16"/>
      <c r="C39" s="16"/>
      <c r="D39" s="17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s="15" customFormat="1" ht="15" customHeight="1">
      <c r="A40" s="19"/>
      <c r="B40" s="16"/>
      <c r="C40" s="16"/>
      <c r="D40" s="17"/>
      <c r="E40" s="20"/>
      <c r="F40" s="20"/>
      <c r="G40" s="20"/>
      <c r="H40" s="20"/>
      <c r="I40" s="20"/>
      <c r="J40" s="21"/>
      <c r="K40" s="20"/>
      <c r="L40" s="20"/>
      <c r="M40" s="20"/>
      <c r="N40" s="20"/>
      <c r="O40" s="20"/>
      <c r="P40" s="20"/>
    </row>
    <row r="41" spans="1:16" s="15" customFormat="1" ht="15" customHeight="1">
      <c r="A41" s="16"/>
      <c r="B41" s="16"/>
      <c r="C41" s="19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s="15" customFormat="1" ht="15" customHeight="1">
      <c r="A42" s="16"/>
      <c r="B42" s="16"/>
      <c r="C42" s="19"/>
      <c r="D42" s="17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s="15" customFormat="1" ht="15" customHeight="1">
      <c r="A43" s="16"/>
      <c r="B43" s="16"/>
      <c r="C43" s="16"/>
      <c r="D43" s="17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s="15" customFormat="1" ht="15" customHeight="1">
      <c r="A44" s="16"/>
      <c r="B44" s="16"/>
      <c r="C44" s="19"/>
      <c r="D44" s="17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s="15" customFormat="1" ht="15">
      <c r="A45" s="16"/>
      <c r="B45" s="16"/>
      <c r="C45" s="19"/>
      <c r="D45" s="30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5">
      <c r="A46" s="16"/>
      <c r="B46" s="16"/>
      <c r="C46" s="19"/>
      <c r="D46" s="29"/>
      <c r="E46" s="15"/>
      <c r="F46" s="15"/>
      <c r="G46" s="15"/>
      <c r="H46" s="22"/>
      <c r="I46" s="22"/>
      <c r="J46" s="22"/>
      <c r="K46" s="22"/>
      <c r="L46" s="22"/>
      <c r="M46" s="22"/>
      <c r="N46" s="22"/>
      <c r="O46" s="22"/>
      <c r="P46" s="22"/>
    </row>
    <row r="47" ht="15">
      <c r="C47" s="19"/>
    </row>
    <row r="48" ht="12.75">
      <c r="C48" s="15"/>
    </row>
  </sheetData>
  <sheetProtection/>
  <mergeCells count="11">
    <mergeCell ref="A5:A6"/>
    <mergeCell ref="B5:B6"/>
    <mergeCell ref="C5:C6"/>
    <mergeCell ref="D5:D6"/>
    <mergeCell ref="E5:P5"/>
    <mergeCell ref="A29:C29"/>
    <mergeCell ref="A24:C24"/>
    <mergeCell ref="A25:C25"/>
    <mergeCell ref="A7:C7"/>
    <mergeCell ref="D7:P7"/>
    <mergeCell ref="D25:P2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SheetLayoutView="100" workbookViewId="0" topLeftCell="A1">
      <selection activeCell="D2" sqref="D2:G2"/>
    </sheetView>
  </sheetViews>
  <sheetFormatPr defaultColWidth="9.00390625" defaultRowHeight="12.75"/>
  <cols>
    <col min="1" max="1" width="12.00390625" style="0" customWidth="1"/>
    <col min="2" max="2" width="30.50390625" style="0" customWidth="1"/>
    <col min="3" max="3" width="41.875" style="0" customWidth="1"/>
    <col min="4" max="4" width="14.125" style="0" customWidth="1"/>
    <col min="5" max="5" width="9.875" style="0" customWidth="1"/>
    <col min="6" max="6" width="11.875" style="0" customWidth="1"/>
    <col min="7" max="7" width="19.00390625" style="0" customWidth="1"/>
  </cols>
  <sheetData>
    <row r="1" ht="12.75">
      <c r="F1" t="s">
        <v>13</v>
      </c>
    </row>
    <row r="2" spans="4:7" ht="12.75">
      <c r="D2" s="148" t="s">
        <v>97</v>
      </c>
      <c r="E2" s="148"/>
      <c r="F2" s="148"/>
      <c r="G2" s="148"/>
    </row>
    <row r="3" ht="12.75">
      <c r="F3" t="s">
        <v>96</v>
      </c>
    </row>
    <row r="4" spans="2:13" ht="12.75">
      <c r="B4" s="150" t="s">
        <v>12</v>
      </c>
      <c r="C4" s="150"/>
      <c r="D4" s="150"/>
      <c r="E4" s="150"/>
      <c r="F4" s="1"/>
      <c r="G4" t="s">
        <v>8</v>
      </c>
      <c r="H4" s="4"/>
      <c r="I4" s="4"/>
      <c r="J4" s="4"/>
      <c r="K4" s="4"/>
      <c r="L4" s="4"/>
      <c r="M4" s="4"/>
    </row>
    <row r="5" spans="1:7" ht="41.25" customHeight="1">
      <c r="A5" s="6" t="s">
        <v>5</v>
      </c>
      <c r="B5" s="5" t="s">
        <v>4</v>
      </c>
      <c r="C5" s="154" t="s">
        <v>0</v>
      </c>
      <c r="D5" s="157" t="s">
        <v>6</v>
      </c>
      <c r="E5" s="151" t="s">
        <v>44</v>
      </c>
      <c r="F5" s="151" t="s">
        <v>45</v>
      </c>
      <c r="G5" s="149" t="s">
        <v>1</v>
      </c>
    </row>
    <row r="6" spans="1:7" ht="12" customHeight="1">
      <c r="A6" s="152" t="s">
        <v>2</v>
      </c>
      <c r="B6" s="140" t="s">
        <v>3</v>
      </c>
      <c r="C6" s="155"/>
      <c r="D6" s="157"/>
      <c r="E6" s="151"/>
      <c r="F6" s="151"/>
      <c r="G6" s="149"/>
    </row>
    <row r="7" spans="1:7" ht="33" customHeight="1">
      <c r="A7" s="153"/>
      <c r="B7" s="141"/>
      <c r="C7" s="156"/>
      <c r="D7" s="157"/>
      <c r="E7" s="151"/>
      <c r="F7" s="151"/>
      <c r="G7" s="149"/>
    </row>
    <row r="8" spans="1:7" ht="15" customHeight="1">
      <c r="A8" s="2" t="s">
        <v>9</v>
      </c>
      <c r="B8" s="142" t="s">
        <v>7</v>
      </c>
      <c r="C8" s="143"/>
      <c r="D8" s="143"/>
      <c r="E8" s="143"/>
      <c r="F8" s="143"/>
      <c r="G8" s="144"/>
    </row>
    <row r="9" spans="1:7" ht="45.75" customHeight="1">
      <c r="A9" s="145">
        <v>6060</v>
      </c>
      <c r="B9" s="145" t="s">
        <v>40</v>
      </c>
      <c r="C9" s="37" t="s">
        <v>83</v>
      </c>
      <c r="D9" s="34">
        <f>G9</f>
        <v>100</v>
      </c>
      <c r="E9" s="34"/>
      <c r="F9" s="34"/>
      <c r="G9" s="34">
        <v>100</v>
      </c>
    </row>
    <row r="10" spans="1:7" ht="47.25" customHeight="1" hidden="1">
      <c r="A10" s="146"/>
      <c r="B10" s="146"/>
      <c r="C10" s="32"/>
      <c r="D10" s="34"/>
      <c r="E10" s="34"/>
      <c r="F10" s="34"/>
      <c r="G10" s="34"/>
    </row>
    <row r="11" spans="1:7" ht="47.25" customHeight="1" hidden="1">
      <c r="A11" s="146"/>
      <c r="B11" s="146"/>
      <c r="C11" s="32"/>
      <c r="D11" s="34"/>
      <c r="E11" s="34"/>
      <c r="F11" s="34"/>
      <c r="G11" s="34"/>
    </row>
    <row r="12" spans="1:7" ht="47.25" customHeight="1" hidden="1">
      <c r="A12" s="146"/>
      <c r="B12" s="146"/>
      <c r="C12" s="33"/>
      <c r="D12" s="34"/>
      <c r="E12" s="34"/>
      <c r="F12" s="34"/>
      <c r="G12" s="34"/>
    </row>
    <row r="13" spans="1:7" ht="47.25" customHeight="1" hidden="1">
      <c r="A13" s="146"/>
      <c r="B13" s="146"/>
      <c r="C13" s="32"/>
      <c r="D13" s="34"/>
      <c r="E13" s="34"/>
      <c r="F13" s="34"/>
      <c r="G13" s="34"/>
    </row>
    <row r="14" spans="1:7" ht="47.25" customHeight="1" hidden="1">
      <c r="A14" s="146"/>
      <c r="B14" s="146"/>
      <c r="C14" s="32"/>
      <c r="D14" s="34"/>
      <c r="E14" s="34"/>
      <c r="F14" s="34"/>
      <c r="G14" s="34"/>
    </row>
    <row r="15" spans="1:7" ht="27" customHeight="1">
      <c r="A15" s="146"/>
      <c r="B15" s="146"/>
      <c r="C15" s="101" t="s">
        <v>81</v>
      </c>
      <c r="D15" s="34">
        <f>G15</f>
        <v>156</v>
      </c>
      <c r="E15" s="34"/>
      <c r="F15" s="34"/>
      <c r="G15" s="34">
        <v>156</v>
      </c>
    </row>
    <row r="16" spans="1:7" ht="64.5" customHeight="1" hidden="1">
      <c r="A16" s="146"/>
      <c r="B16" s="146"/>
      <c r="C16" s="32" t="s">
        <v>43</v>
      </c>
      <c r="D16" s="34"/>
      <c r="E16" s="34"/>
      <c r="F16" s="34"/>
      <c r="G16" s="34"/>
    </row>
    <row r="17" spans="1:7" ht="51.75" customHeight="1">
      <c r="A17" s="147"/>
      <c r="B17" s="147"/>
      <c r="C17" s="32" t="s">
        <v>82</v>
      </c>
      <c r="D17" s="34">
        <v>36</v>
      </c>
      <c r="E17" s="34"/>
      <c r="F17" s="34"/>
      <c r="G17" s="34">
        <v>36</v>
      </c>
    </row>
    <row r="18" spans="2:6" ht="44.25" customHeight="1">
      <c r="B18" s="3" t="s">
        <v>10</v>
      </c>
      <c r="C18" s="3"/>
      <c r="D18" s="3" t="s">
        <v>11</v>
      </c>
      <c r="E18" s="3"/>
      <c r="F18" s="7"/>
    </row>
  </sheetData>
  <sheetProtection/>
  <mergeCells count="13">
    <mergeCell ref="A9:A17"/>
    <mergeCell ref="A6:A7"/>
    <mergeCell ref="C5:C7"/>
    <mergeCell ref="D5:D7"/>
    <mergeCell ref="E5:E7"/>
    <mergeCell ref="B6:B7"/>
    <mergeCell ref="B8:G8"/>
    <mergeCell ref="B9:B17"/>
    <mergeCell ref="D2:G2"/>
    <mergeCell ref="G5:G7"/>
    <mergeCell ref="B4:E4"/>
    <mergeCell ref="F5:F7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Customer</cp:lastModifiedBy>
  <cp:lastPrinted>2017-09-27T11:16:07Z</cp:lastPrinted>
  <dcterms:created xsi:type="dcterms:W3CDTF">2003-11-05T06:03:34Z</dcterms:created>
  <dcterms:modified xsi:type="dcterms:W3CDTF">2017-09-27T11:17:11Z</dcterms:modified>
  <cp:category/>
  <cp:version/>
  <cp:contentType/>
  <cp:contentStatus/>
</cp:coreProperties>
</file>