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2"/>
  </bookViews>
  <sheets>
    <sheet name="додаток 2" sheetId="1" r:id="rId1"/>
    <sheet name="Бюдж розв" sheetId="2" r:id="rId2"/>
    <sheet name="додаток 1" sheetId="3" r:id="rId3"/>
  </sheets>
  <definedNames>
    <definedName name="_xlnm.Print_Area" localSheetId="0">'додаток 2'!$A$1:$P$50</definedName>
  </definedNames>
  <calcPr fullCalcOnLoad="1"/>
</workbook>
</file>

<file path=xl/sharedStrings.xml><?xml version="1.0" encoding="utf-8"?>
<sst xmlns="http://schemas.openxmlformats.org/spreadsheetml/2006/main" count="112" uniqueCount="76">
  <si>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</si>
  <si>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</si>
  <si>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</si>
  <si>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</si>
  <si>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</si>
  <si>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</si>
  <si>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</si>
  <si>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</si>
  <si>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</si>
  <si>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</si>
  <si>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</si>
  <si>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</si>
  <si>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</si>
  <si>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</si>
  <si>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</si>
  <si>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</si>
  <si>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</si>
  <si>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</si>
  <si>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</si>
  <si>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</si>
  <si>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Капітальний ремонт інших об`єктів</t>
  </si>
  <si>
    <t>Видатки - спеціальний фонд</t>
  </si>
  <si>
    <t>Разом видатки спеціальний фонд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</si>
  <si>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</si>
  <si>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Внесення змін до  міського бюджету на 2018 рік за рахунок  залишку коштів спеціального фондуна початок року. 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</si>
  <si>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</si>
  <si>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</si>
  <si>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</si>
  <si>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</si>
  <si>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</si>
  <si>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</si>
  <si>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</si>
  <si>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</si>
  <si>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</si>
  <si>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</si>
  <si>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</si>
  <si>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</si>
  <si>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</si>
  <si>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</si>
  <si>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Співфінансування інвестиційного проекту ДФРР "Капітальний ремонт асфальтобетонного покриття автомобільної дороги по вул. Первомайська у м. Попасна Луганської області"</t>
  </si>
  <si>
    <t>до рішення  міської ради</t>
  </si>
  <si>
    <t>Додаток 3</t>
  </si>
  <si>
    <t>до рішення міської ради</t>
  </si>
  <si>
    <t>Додаток 2</t>
  </si>
  <si>
    <t>Доходи - спеціальний фонд</t>
  </si>
  <si>
    <t xml:space="preserve">Інші субвенції з місцевого бюджету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</si>
  <si>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</si>
  <si>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Організація благоустрою населених пунктів</t>
  </si>
  <si>
    <t>Інша діяльність, пов`язана з експлуатацією об`єктів житлово-комунального господарства</t>
  </si>
  <si>
    <t>Капітальний ремонт адміністративної будівлі СКП по вул.Первомайська, 34 м.Попасна з використанням засобів термомодернізації</t>
  </si>
  <si>
    <t>Капітальний ремонт пішоходного тротуару по вулиці Миру</t>
  </si>
  <si>
    <t>Капітальний ремонт асфальтобетонного покриття по вулиці Герцена у місті Попасна Луганської області</t>
  </si>
  <si>
    <t>Капітальний ремонт покрівлі адміністративного будинку міської ради по вул.Мічуріна 1 міста Попасна Луганської області</t>
  </si>
  <si>
    <t xml:space="preserve"> </t>
  </si>
  <si>
    <t>Внесення змін до спеціального фонду  міського бюджету на 2018 рік за рахунок субвенції районного бюджету.</t>
  </si>
  <si>
    <t>Доходи - загальний фонд</t>
  </si>
  <si>
    <t>Предмети, матеріали, обладнання та інвентар</t>
  </si>
  <si>
    <t>Забезпечення збору та вивезення сміття і відходів</t>
  </si>
  <si>
    <t>Оплата (послуг крім комунальних)</t>
  </si>
  <si>
    <t>Видатки - загальний фонд</t>
  </si>
  <si>
    <t>Інша діяльність у сфері державного управління (Трудовий архів)</t>
  </si>
  <si>
    <t>Придбання обладнання і предметів довгострокового користування</t>
  </si>
  <si>
    <t>Підтримка спорту вищих досягнень та організацій, які здійснюють фізкультурно-спортивну діяльність в регіоні (ПМСЗ"Відродження")</t>
  </si>
  <si>
    <t xml:space="preserve">Субсидії та поточні трансферти підприємствам (установам, організаціям) </t>
  </si>
  <si>
    <t>Організація благоустрою населених пунктів КП "СКП"</t>
  </si>
  <si>
    <t>Капітальний ремонт інших об`єктів (виконком)</t>
  </si>
  <si>
    <t>Придбання обладнання і предметів довгострокового користування ( КП"СКП")</t>
  </si>
  <si>
    <t xml:space="preserve">Міський голова                                                                                                     </t>
  </si>
  <si>
    <t>Придбання житла для окремих категорій населення відповідно до законодавства</t>
  </si>
  <si>
    <t>Придбання обладнання і предметів довгострокового користування ( Виконком)</t>
  </si>
  <si>
    <t>Придбання квартири для Олійник Н.</t>
  </si>
  <si>
    <t>29 березня 2018 р. № 93/1</t>
  </si>
  <si>
    <t xml:space="preserve">Міський голова                                                                                               Ю.І.Онищенко </t>
  </si>
  <si>
    <t xml:space="preserve">Ю.І.Онищенко </t>
  </si>
  <si>
    <t>від 29 березня 2018 р. №93/1</t>
  </si>
  <si>
    <t>Міський голова                                                                                                    Ю.І.Онищенко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</si>
</sst>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_ ;[Red]\-#,##0.000\ "/>
  </numFmts>
  <fonts count="6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9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7" fillId="0" borderId="15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11" fillId="0" borderId="0" xfId="55">
      <alignment/>
      <protection/>
    </xf>
    <xf numFmtId="0" fontId="11" fillId="0" borderId="0" xfId="55" applyAlignment="1">
      <alignment horizontal="center"/>
      <protection/>
    </xf>
    <xf numFmtId="0" fontId="11" fillId="0" borderId="0" xfId="55" applyAlignment="1">
      <alignment/>
      <protection/>
    </xf>
    <xf numFmtId="0" fontId="17" fillId="0" borderId="10" xfId="55" applyFont="1" applyBorder="1" applyAlignment="1">
      <alignment horizontal="center" vertical="distributed"/>
      <protection/>
    </xf>
    <xf numFmtId="0" fontId="11" fillId="0" borderId="10" xfId="55" applyBorder="1" applyAlignment="1">
      <alignment horizontal="center" vertical="distributed"/>
      <protection/>
    </xf>
    <xf numFmtId="0" fontId="11" fillId="0" borderId="10" xfId="55" applyBorder="1" applyAlignment="1">
      <alignment horizontal="center"/>
      <protection/>
    </xf>
    <xf numFmtId="0" fontId="11" fillId="0" borderId="10" xfId="55" applyBorder="1">
      <alignment/>
      <protection/>
    </xf>
    <xf numFmtId="181" fontId="11" fillId="0" borderId="10" xfId="55" applyNumberFormat="1" applyBorder="1">
      <alignment/>
      <protection/>
    </xf>
    <xf numFmtId="0" fontId="11" fillId="0" borderId="10" xfId="55" applyBorder="1" applyAlignment="1">
      <alignment wrapText="1"/>
      <protection/>
    </xf>
    <xf numFmtId="0" fontId="11" fillId="0" borderId="10" xfId="55" applyBorder="1" applyAlignment="1">
      <alignment horizontal="left" vertical="top" wrapText="1"/>
      <protection/>
    </xf>
    <xf numFmtId="0" fontId="15" fillId="0" borderId="10" xfId="55" applyFont="1" applyBorder="1">
      <alignment/>
      <protection/>
    </xf>
    <xf numFmtId="181" fontId="11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0" fontId="11" fillId="0" borderId="10" xfId="55" applyBorder="1" applyAlignment="1">
      <alignment vertical="justify"/>
      <protection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5" xfId="0" applyFont="1" applyBorder="1" applyAlignment="1">
      <alignment vertical="justify"/>
    </xf>
    <xf numFmtId="1" fontId="9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5" xfId="0" applyFont="1" applyBorder="1" applyAlignment="1">
      <alignment vertical="justify"/>
    </xf>
    <xf numFmtId="1" fontId="8" fillId="0" borderId="10" xfId="0" applyNumberFormat="1" applyFont="1" applyBorder="1" applyAlignment="1">
      <alignment/>
    </xf>
    <xf numFmtId="0" fontId="6" fillId="0" borderId="15" xfId="0" applyFont="1" applyBorder="1" applyAlignment="1">
      <alignment vertical="justify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1" fillId="0" borderId="10" xfId="0" applyFont="1" applyBorder="1" applyAlignment="1">
      <alignment wrapText="1"/>
    </xf>
    <xf numFmtId="0" fontId="15" fillId="0" borderId="0" xfId="55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" fontId="24" fillId="33" borderId="12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10" xfId="55" applyFont="1" applyBorder="1" applyAlignment="1">
      <alignment horizontal="center" vertical="justify"/>
      <protection/>
    </xf>
    <xf numFmtId="0" fontId="11" fillId="0" borderId="10" xfId="55" applyBorder="1" applyAlignment="1">
      <alignment horizontal="center" vertical="justify"/>
      <protection/>
    </xf>
    <xf numFmtId="0" fontId="17" fillId="0" borderId="13" xfId="55" applyFont="1" applyBorder="1" applyAlignment="1">
      <alignment horizontal="center" vertical="distributed"/>
      <protection/>
    </xf>
    <xf numFmtId="0" fontId="17" fillId="0" borderId="12" xfId="55" applyFont="1" applyBorder="1" applyAlignment="1">
      <alignment horizontal="center" vertical="distributed"/>
      <protection/>
    </xf>
    <xf numFmtId="0" fontId="19" fillId="0" borderId="13" xfId="55" applyFont="1" applyBorder="1" applyAlignment="1">
      <alignment horizontal="center" vertical="distributed"/>
      <protection/>
    </xf>
    <xf numFmtId="0" fontId="19" fillId="0" borderId="12" xfId="55" applyFont="1" applyBorder="1" applyAlignment="1">
      <alignment horizontal="center" vertical="distributed"/>
      <protection/>
    </xf>
    <xf numFmtId="0" fontId="15" fillId="0" borderId="0" xfId="55" applyFont="1" applyAlignment="1">
      <alignment horizontal="center"/>
      <protection/>
    </xf>
    <xf numFmtId="0" fontId="11" fillId="0" borderId="13" xfId="55" applyBorder="1" applyAlignment="1">
      <alignment horizontal="center" vertical="top" wrapText="1"/>
      <protection/>
    </xf>
    <xf numFmtId="0" fontId="11" fillId="0" borderId="20" xfId="55" applyBorder="1" applyAlignment="1">
      <alignment horizontal="center" vertical="top" wrapText="1"/>
      <protection/>
    </xf>
    <xf numFmtId="0" fontId="11" fillId="0" borderId="12" xfId="55" applyBorder="1" applyAlignment="1">
      <alignment horizontal="center" vertical="top" wrapText="1"/>
      <protection/>
    </xf>
    <xf numFmtId="1" fontId="14" fillId="0" borderId="18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8" sqref="C48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50390625" style="0" customWidth="1"/>
    <col min="4" max="4" width="14.50390625" style="85" customWidth="1"/>
    <col min="5" max="5" width="11.125" style="85" customWidth="1"/>
    <col min="6" max="6" width="13.375" style="85" customWidth="1"/>
    <col min="7" max="7" width="14.375" style="85" customWidth="1"/>
    <col min="8" max="8" width="9.50390625" style="0" customWidth="1"/>
    <col min="9" max="9" width="11.875" style="0" customWidth="1"/>
    <col min="10" max="10" width="8.875" style="0" customWidth="1"/>
    <col min="11" max="11" width="11.50390625" style="0" bestFit="1" customWidth="1"/>
    <col min="12" max="12" width="8.875" style="0" customWidth="1"/>
    <col min="13" max="13" width="11.5039062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18</v>
      </c>
      <c r="N1" t="s">
        <v>43</v>
      </c>
    </row>
    <row r="2" ht="15" customHeight="1">
      <c r="N2" t="s">
        <v>42</v>
      </c>
    </row>
    <row r="3" spans="11:14" ht="15" customHeight="1">
      <c r="K3" s="13"/>
      <c r="L3" s="13"/>
      <c r="N3" t="s">
        <v>71</v>
      </c>
    </row>
    <row r="4" spans="3:16" ht="16.5" customHeight="1">
      <c r="C4" s="1" t="s">
        <v>54</v>
      </c>
      <c r="D4" s="86"/>
      <c r="E4" s="86"/>
      <c r="F4" s="86"/>
      <c r="G4" s="86"/>
      <c r="H4" s="1"/>
      <c r="K4" s="25"/>
      <c r="L4" s="26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7"/>
      <c r="E5" s="116" t="s">
        <v>2</v>
      </c>
      <c r="F5" s="117"/>
      <c r="G5" s="117"/>
      <c r="H5" s="117"/>
      <c r="I5" s="117"/>
      <c r="J5" s="117"/>
      <c r="K5" s="118"/>
      <c r="L5" s="118"/>
      <c r="M5" s="117"/>
      <c r="N5" s="117"/>
      <c r="O5" s="117"/>
      <c r="P5" s="119"/>
    </row>
    <row r="6" spans="1:16" ht="21" customHeight="1">
      <c r="A6" s="4"/>
      <c r="B6" s="4"/>
      <c r="C6" s="7"/>
      <c r="D6" s="88" t="s">
        <v>15</v>
      </c>
      <c r="E6" s="89" t="s">
        <v>3</v>
      </c>
      <c r="F6" s="90" t="s">
        <v>4</v>
      </c>
      <c r="G6" s="90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78" customFormat="1" ht="21" customHeight="1">
      <c r="A7" s="122" t="s">
        <v>44</v>
      </c>
      <c r="B7" s="123"/>
      <c r="C7" s="124"/>
      <c r="D7" s="91">
        <f>F7+G7</f>
        <v>3498847</v>
      </c>
      <c r="E7" s="92"/>
      <c r="F7" s="92"/>
      <c r="G7" s="92">
        <f>G8</f>
        <v>3498847</v>
      </c>
      <c r="H7" s="71"/>
      <c r="I7" s="71"/>
      <c r="J7" s="71"/>
      <c r="K7" s="71"/>
      <c r="L7" s="71"/>
      <c r="M7" s="71"/>
      <c r="N7" s="71"/>
      <c r="O7" s="71"/>
      <c r="P7" s="71"/>
    </row>
    <row r="8" spans="1:16" ht="21" customHeight="1">
      <c r="A8" s="120">
        <v>41053900</v>
      </c>
      <c r="B8" s="121"/>
      <c r="C8" s="62" t="s">
        <v>45</v>
      </c>
      <c r="D8" s="93">
        <f>F8+G8</f>
        <v>3498847</v>
      </c>
      <c r="E8" s="94"/>
      <c r="F8" s="94"/>
      <c r="G8" s="94">
        <v>3498847</v>
      </c>
      <c r="H8" s="66"/>
      <c r="I8" s="66"/>
      <c r="J8" s="66"/>
      <c r="K8" s="66"/>
      <c r="L8" s="66"/>
      <c r="M8" s="66"/>
      <c r="N8" s="66"/>
      <c r="O8" s="66"/>
      <c r="P8" s="66"/>
    </row>
    <row r="9" spans="1:16" ht="21" customHeight="1" hidden="1">
      <c r="A9" s="4"/>
      <c r="B9" s="4"/>
      <c r="C9" s="7"/>
      <c r="D9" s="93"/>
      <c r="E9" s="94"/>
      <c r="F9" s="94"/>
      <c r="G9" s="94"/>
      <c r="H9" s="66"/>
      <c r="I9" s="66"/>
      <c r="J9" s="66"/>
      <c r="K9" s="66"/>
      <c r="L9" s="66"/>
      <c r="M9" s="66"/>
      <c r="N9" s="66"/>
      <c r="O9" s="66"/>
      <c r="P9" s="66"/>
    </row>
    <row r="10" spans="1:16" s="77" customFormat="1" ht="21" customHeight="1">
      <c r="A10" s="122" t="s">
        <v>21</v>
      </c>
      <c r="B10" s="123"/>
      <c r="C10" s="124"/>
      <c r="D10" s="95">
        <f>E10+F10+G10+H10+I10+J10+K10+L10+M10+N10+O10+P10</f>
        <v>3295847</v>
      </c>
      <c r="E10" s="96"/>
      <c r="F10" s="96"/>
      <c r="G10" s="96">
        <f>G11+G16+G20+G24</f>
        <v>3295847</v>
      </c>
      <c r="H10" s="67"/>
      <c r="I10" s="67"/>
      <c r="J10" s="67"/>
      <c r="K10" s="67"/>
      <c r="L10" s="67"/>
      <c r="M10" s="67"/>
      <c r="N10" s="67"/>
      <c r="O10" s="67"/>
      <c r="P10" s="67"/>
    </row>
    <row r="11" spans="1:17" ht="55.5" customHeight="1">
      <c r="A11" s="125">
        <v>150</v>
      </c>
      <c r="B11" s="126"/>
      <c r="C11" s="83" t="s">
        <v>46</v>
      </c>
      <c r="D11" s="97">
        <f>D12+D13</f>
        <v>357000</v>
      </c>
      <c r="E11" s="98"/>
      <c r="F11" s="98"/>
      <c r="G11" s="98">
        <f>G12+G13</f>
        <v>357000</v>
      </c>
      <c r="H11" s="68"/>
      <c r="I11" s="69"/>
      <c r="J11" s="68"/>
      <c r="K11" s="68"/>
      <c r="L11" s="68"/>
      <c r="M11" s="68"/>
      <c r="N11" s="68"/>
      <c r="O11" s="68"/>
      <c r="P11" s="68"/>
      <c r="Q11" s="54"/>
    </row>
    <row r="12" spans="1:17" ht="30.75" customHeight="1">
      <c r="A12" s="82"/>
      <c r="B12" s="81">
        <v>3110</v>
      </c>
      <c r="C12" s="35" t="s">
        <v>61</v>
      </c>
      <c r="D12" s="97">
        <f>G12</f>
        <v>-23000</v>
      </c>
      <c r="E12" s="98"/>
      <c r="F12" s="98"/>
      <c r="G12" s="99">
        <v>-23000</v>
      </c>
      <c r="H12" s="68"/>
      <c r="I12" s="69"/>
      <c r="J12" s="68"/>
      <c r="K12" s="68"/>
      <c r="L12" s="68"/>
      <c r="M12" s="68"/>
      <c r="N12" s="68"/>
      <c r="O12" s="68"/>
      <c r="P12" s="68"/>
      <c r="Q12" s="54"/>
    </row>
    <row r="13" spans="1:17" ht="22.5" customHeight="1">
      <c r="A13" s="52"/>
      <c r="B13" s="34">
        <v>3132</v>
      </c>
      <c r="C13" s="35" t="s">
        <v>20</v>
      </c>
      <c r="D13" s="97">
        <f aca="true" t="shared" si="0" ref="D13:D37">G13</f>
        <v>380000</v>
      </c>
      <c r="E13" s="98"/>
      <c r="F13" s="99"/>
      <c r="G13" s="99">
        <v>380000</v>
      </c>
      <c r="H13" s="68"/>
      <c r="I13" s="69"/>
      <c r="J13" s="68"/>
      <c r="K13" s="68"/>
      <c r="L13" s="68"/>
      <c r="M13" s="68"/>
      <c r="N13" s="68"/>
      <c r="O13" s="68"/>
      <c r="P13" s="68"/>
      <c r="Q13" s="54"/>
    </row>
    <row r="14" spans="1:17" ht="39.75" customHeight="1">
      <c r="A14" s="125">
        <v>5062</v>
      </c>
      <c r="B14" s="126"/>
      <c r="C14" s="83" t="s">
        <v>62</v>
      </c>
      <c r="D14" s="97">
        <f>D15</f>
        <v>23000</v>
      </c>
      <c r="E14" s="98"/>
      <c r="F14" s="99"/>
      <c r="G14" s="98">
        <f>G15</f>
        <v>23000</v>
      </c>
      <c r="H14" s="68"/>
      <c r="I14" s="69"/>
      <c r="J14" s="68"/>
      <c r="K14" s="68"/>
      <c r="L14" s="68"/>
      <c r="M14" s="68"/>
      <c r="N14" s="68"/>
      <c r="O14" s="68"/>
      <c r="P14" s="68"/>
      <c r="Q14" s="54"/>
    </row>
    <row r="15" spans="1:17" ht="30" customHeight="1">
      <c r="A15" s="80"/>
      <c r="B15" s="81">
        <v>3110</v>
      </c>
      <c r="C15" s="35" t="s">
        <v>61</v>
      </c>
      <c r="D15" s="100">
        <f>G15</f>
        <v>23000</v>
      </c>
      <c r="E15" s="98"/>
      <c r="F15" s="99"/>
      <c r="G15" s="99">
        <v>23000</v>
      </c>
      <c r="H15" s="68"/>
      <c r="I15" s="69"/>
      <c r="J15" s="68"/>
      <c r="K15" s="68"/>
      <c r="L15" s="68"/>
      <c r="M15" s="68"/>
      <c r="N15" s="68"/>
      <c r="O15" s="68"/>
      <c r="P15" s="68"/>
      <c r="Q15" s="54"/>
    </row>
    <row r="16" spans="1:17" ht="51.75" customHeight="1">
      <c r="A16" s="125">
        <v>6017</v>
      </c>
      <c r="B16" s="126"/>
      <c r="C16" s="53" t="s">
        <v>48</v>
      </c>
      <c r="D16" s="97">
        <f t="shared" si="0"/>
        <v>1115000</v>
      </c>
      <c r="E16" s="98"/>
      <c r="F16" s="98"/>
      <c r="G16" s="98">
        <v>1115000</v>
      </c>
      <c r="H16" s="68"/>
      <c r="I16" s="69"/>
      <c r="J16" s="68"/>
      <c r="K16" s="68"/>
      <c r="L16" s="68"/>
      <c r="M16" s="68"/>
      <c r="N16" s="68"/>
      <c r="O16" s="68"/>
      <c r="P16" s="68"/>
      <c r="Q16" s="54"/>
    </row>
    <row r="17" spans="1:17" ht="22.5" customHeight="1">
      <c r="A17" s="52"/>
      <c r="B17" s="34">
        <v>3132</v>
      </c>
      <c r="C17" s="35" t="s">
        <v>20</v>
      </c>
      <c r="D17" s="100">
        <f t="shared" si="0"/>
        <v>1115000</v>
      </c>
      <c r="E17" s="99"/>
      <c r="F17" s="99"/>
      <c r="G17" s="99">
        <v>1115000</v>
      </c>
      <c r="H17" s="68"/>
      <c r="I17" s="69"/>
      <c r="J17" s="68"/>
      <c r="K17" s="68"/>
      <c r="L17" s="68"/>
      <c r="M17" s="68"/>
      <c r="N17" s="68"/>
      <c r="O17" s="68"/>
      <c r="P17" s="68"/>
      <c r="Q17" s="54"/>
    </row>
    <row r="18" spans="1:17" ht="32.25" customHeight="1">
      <c r="A18" s="125">
        <v>6082</v>
      </c>
      <c r="B18" s="126"/>
      <c r="C18" s="53" t="s">
        <v>68</v>
      </c>
      <c r="D18" s="97">
        <f>G18</f>
        <v>180000</v>
      </c>
      <c r="E18" s="99"/>
      <c r="F18" s="99"/>
      <c r="G18" s="98">
        <f>G19</f>
        <v>180000</v>
      </c>
      <c r="H18" s="68"/>
      <c r="I18" s="69"/>
      <c r="J18" s="68"/>
      <c r="K18" s="68"/>
      <c r="L18" s="68"/>
      <c r="M18" s="68"/>
      <c r="N18" s="68"/>
      <c r="O18" s="68"/>
      <c r="P18" s="68"/>
      <c r="Q18" s="54"/>
    </row>
    <row r="19" spans="1:17" ht="28.5" customHeight="1">
      <c r="A19" s="80"/>
      <c r="B19" s="81">
        <v>3110</v>
      </c>
      <c r="C19" s="35" t="s">
        <v>61</v>
      </c>
      <c r="D19" s="100">
        <f>G19</f>
        <v>180000</v>
      </c>
      <c r="E19" s="99"/>
      <c r="F19" s="99"/>
      <c r="G19" s="99">
        <v>180000</v>
      </c>
      <c r="H19" s="68"/>
      <c r="I19" s="69"/>
      <c r="J19" s="68"/>
      <c r="K19" s="68"/>
      <c r="L19" s="68"/>
      <c r="M19" s="68"/>
      <c r="N19" s="68"/>
      <c r="O19" s="68"/>
      <c r="P19" s="68"/>
      <c r="Q19" s="54"/>
    </row>
    <row r="20" spans="1:17" ht="34.5" customHeight="1">
      <c r="A20" s="125">
        <v>6030</v>
      </c>
      <c r="B20" s="126"/>
      <c r="C20" s="55" t="s">
        <v>47</v>
      </c>
      <c r="D20" s="97">
        <f t="shared" si="0"/>
        <v>820000</v>
      </c>
      <c r="E20" s="98"/>
      <c r="F20" s="98"/>
      <c r="G20" s="98">
        <f>G22+G23+G21</f>
        <v>820000</v>
      </c>
      <c r="H20" s="68"/>
      <c r="I20" s="68"/>
      <c r="J20" s="68"/>
      <c r="K20" s="68"/>
      <c r="L20" s="68"/>
      <c r="M20" s="68"/>
      <c r="N20" s="68"/>
      <c r="O20" s="68"/>
      <c r="P20" s="68"/>
      <c r="Q20" s="54"/>
    </row>
    <row r="21" spans="1:17" ht="34.5" customHeight="1">
      <c r="A21" s="82"/>
      <c r="B21" s="84">
        <v>3110</v>
      </c>
      <c r="C21" s="35" t="s">
        <v>69</v>
      </c>
      <c r="D21" s="100">
        <f>G21</f>
        <v>-379000</v>
      </c>
      <c r="E21" s="99"/>
      <c r="F21" s="99"/>
      <c r="G21" s="99">
        <v>-379000</v>
      </c>
      <c r="H21" s="68"/>
      <c r="I21" s="68"/>
      <c r="J21" s="68"/>
      <c r="K21" s="68"/>
      <c r="L21" s="68"/>
      <c r="M21" s="68"/>
      <c r="N21" s="68"/>
      <c r="O21" s="68"/>
      <c r="P21" s="68"/>
      <c r="Q21" s="54"/>
    </row>
    <row r="22" spans="1:17" ht="27.75" customHeight="1">
      <c r="A22" s="80"/>
      <c r="B22" s="84">
        <v>3110</v>
      </c>
      <c r="C22" s="35" t="s">
        <v>66</v>
      </c>
      <c r="D22" s="100">
        <f t="shared" si="0"/>
        <v>199000</v>
      </c>
      <c r="E22" s="99"/>
      <c r="F22" s="99"/>
      <c r="G22" s="99">
        <v>199000</v>
      </c>
      <c r="H22" s="68"/>
      <c r="I22" s="68"/>
      <c r="J22" s="68"/>
      <c r="K22" s="68"/>
      <c r="L22" s="68"/>
      <c r="M22" s="68"/>
      <c r="N22" s="68"/>
      <c r="O22" s="68"/>
      <c r="P22" s="68"/>
      <c r="Q22" s="54"/>
    </row>
    <row r="23" spans="1:17" ht="27.75" customHeight="1">
      <c r="A23" s="52"/>
      <c r="B23" s="34">
        <v>3132</v>
      </c>
      <c r="C23" s="35" t="s">
        <v>65</v>
      </c>
      <c r="D23" s="100">
        <f t="shared" si="0"/>
        <v>1000000</v>
      </c>
      <c r="E23" s="99"/>
      <c r="F23" s="99"/>
      <c r="G23" s="99">
        <v>1000000</v>
      </c>
      <c r="H23" s="68"/>
      <c r="I23" s="60"/>
      <c r="J23" s="68"/>
      <c r="K23" s="68"/>
      <c r="L23" s="68"/>
      <c r="M23" s="68"/>
      <c r="N23" s="68"/>
      <c r="O23" s="68"/>
      <c r="P23" s="68"/>
      <c r="Q23" s="54"/>
    </row>
    <row r="24" spans="1:17" ht="55.5" customHeight="1">
      <c r="A24" s="125">
        <v>7463</v>
      </c>
      <c r="B24" s="126"/>
      <c r="C24" s="55" t="s">
        <v>23</v>
      </c>
      <c r="D24" s="97">
        <f t="shared" si="0"/>
        <v>1003847</v>
      </c>
      <c r="E24" s="98"/>
      <c r="F24" s="98"/>
      <c r="G24" s="98">
        <v>1003847</v>
      </c>
      <c r="H24" s="68"/>
      <c r="I24" s="68"/>
      <c r="J24" s="68"/>
      <c r="K24" s="68"/>
      <c r="L24" s="68"/>
      <c r="M24" s="68"/>
      <c r="N24" s="68"/>
      <c r="O24" s="68"/>
      <c r="P24" s="68"/>
      <c r="Q24" s="54"/>
    </row>
    <row r="25" spans="1:17" ht="27.75" customHeight="1">
      <c r="A25" s="52"/>
      <c r="B25" s="34">
        <v>3132</v>
      </c>
      <c r="C25" s="35" t="s">
        <v>20</v>
      </c>
      <c r="D25" s="100">
        <f t="shared" si="0"/>
        <v>1003847</v>
      </c>
      <c r="E25" s="99"/>
      <c r="F25" s="99"/>
      <c r="G25" s="99">
        <v>1003847</v>
      </c>
      <c r="H25" s="68"/>
      <c r="I25" s="60"/>
      <c r="J25" s="68"/>
      <c r="K25" s="68"/>
      <c r="L25" s="68"/>
      <c r="M25" s="68"/>
      <c r="N25" s="68"/>
      <c r="O25" s="68"/>
      <c r="P25" s="68"/>
      <c r="Q25" s="54"/>
    </row>
    <row r="26" spans="1:17" ht="18" customHeight="1" hidden="1">
      <c r="A26" s="52"/>
      <c r="B26" s="4"/>
      <c r="C26" s="56"/>
      <c r="D26" s="97">
        <f t="shared" si="0"/>
        <v>0</v>
      </c>
      <c r="E26" s="101"/>
      <c r="F26" s="101"/>
      <c r="G26" s="101"/>
      <c r="H26" s="65"/>
      <c r="I26" s="68"/>
      <c r="J26" s="65"/>
      <c r="K26" s="65"/>
      <c r="L26" s="65"/>
      <c r="M26" s="65"/>
      <c r="N26" s="65"/>
      <c r="O26" s="65"/>
      <c r="P26" s="65"/>
      <c r="Q26" s="58" t="e">
        <f>#REF!+Q27</f>
        <v>#REF!</v>
      </c>
    </row>
    <row r="27" spans="1:16" ht="27" customHeight="1" hidden="1">
      <c r="A27" s="52"/>
      <c r="B27" s="4"/>
      <c r="C27" s="59"/>
      <c r="D27" s="97">
        <f t="shared" si="0"/>
        <v>0</v>
      </c>
      <c r="E27" s="94"/>
      <c r="F27" s="102"/>
      <c r="G27" s="102"/>
      <c r="H27" s="75"/>
      <c r="I27" s="60"/>
      <c r="J27" s="75"/>
      <c r="K27" s="75"/>
      <c r="L27" s="75"/>
      <c r="M27" s="75"/>
      <c r="N27" s="75"/>
      <c r="O27" s="75"/>
      <c r="P27" s="75"/>
    </row>
    <row r="28" spans="1:16" ht="19.5" customHeight="1" hidden="1">
      <c r="A28" s="52"/>
      <c r="B28" s="4"/>
      <c r="C28" s="53"/>
      <c r="D28" s="97">
        <f t="shared" si="0"/>
        <v>0</v>
      </c>
      <c r="E28" s="94"/>
      <c r="F28" s="94"/>
      <c r="G28" s="94"/>
      <c r="H28" s="66"/>
      <c r="I28" s="69"/>
      <c r="J28" s="66"/>
      <c r="K28" s="66"/>
      <c r="L28" s="66"/>
      <c r="M28" s="66"/>
      <c r="N28" s="66"/>
      <c r="O28" s="66"/>
      <c r="P28" s="66"/>
    </row>
    <row r="29" spans="1:16" ht="19.5" customHeight="1" hidden="1">
      <c r="A29" s="52"/>
      <c r="B29" s="4"/>
      <c r="C29" s="59"/>
      <c r="D29" s="97">
        <f t="shared" si="0"/>
        <v>0</v>
      </c>
      <c r="E29" s="94"/>
      <c r="F29" s="94"/>
      <c r="G29" s="94"/>
      <c r="H29" s="66"/>
      <c r="I29" s="69"/>
      <c r="J29" s="66"/>
      <c r="K29" s="66"/>
      <c r="L29" s="66"/>
      <c r="M29" s="66"/>
      <c r="N29" s="66"/>
      <c r="O29" s="66"/>
      <c r="P29" s="66"/>
    </row>
    <row r="30" spans="1:16" ht="21" customHeight="1" hidden="1">
      <c r="A30" s="52"/>
      <c r="B30" s="4"/>
      <c r="C30" s="59"/>
      <c r="D30" s="97">
        <f t="shared" si="0"/>
        <v>0</v>
      </c>
      <c r="E30" s="94"/>
      <c r="F30" s="94"/>
      <c r="G30" s="94"/>
      <c r="H30" s="66"/>
      <c r="I30" s="69"/>
      <c r="J30" s="66"/>
      <c r="K30" s="66"/>
      <c r="L30" s="66"/>
      <c r="M30" s="66"/>
      <c r="N30" s="66"/>
      <c r="O30" s="66"/>
      <c r="P30" s="66"/>
    </row>
    <row r="31" spans="1:16" ht="21" customHeight="1" hidden="1">
      <c r="A31" s="52"/>
      <c r="B31" s="4"/>
      <c r="C31" s="61"/>
      <c r="D31" s="97">
        <f t="shared" si="0"/>
        <v>0</v>
      </c>
      <c r="E31" s="94"/>
      <c r="F31" s="94"/>
      <c r="G31" s="94"/>
      <c r="H31" s="66"/>
      <c r="I31" s="69"/>
      <c r="J31" s="66"/>
      <c r="K31" s="66"/>
      <c r="L31" s="66"/>
      <c r="M31" s="66"/>
      <c r="N31" s="66"/>
      <c r="O31" s="66"/>
      <c r="P31" s="66"/>
    </row>
    <row r="32" spans="1:16" ht="21" customHeight="1" hidden="1">
      <c r="A32" s="52"/>
      <c r="B32" s="4"/>
      <c r="C32" s="59"/>
      <c r="D32" s="97">
        <f t="shared" si="0"/>
        <v>0</v>
      </c>
      <c r="E32" s="94"/>
      <c r="F32" s="94"/>
      <c r="G32" s="94"/>
      <c r="H32" s="66"/>
      <c r="I32" s="69"/>
      <c r="J32" s="66"/>
      <c r="K32" s="66"/>
      <c r="L32" s="66"/>
      <c r="M32" s="66"/>
      <c r="N32" s="66"/>
      <c r="O32" s="66"/>
      <c r="P32" s="66"/>
    </row>
    <row r="33" spans="1:16" ht="18" customHeight="1" hidden="1">
      <c r="A33" s="52"/>
      <c r="B33" s="4"/>
      <c r="C33" s="56"/>
      <c r="D33" s="97">
        <f t="shared" si="0"/>
        <v>0</v>
      </c>
      <c r="E33" s="101"/>
      <c r="F33" s="101"/>
      <c r="G33" s="101"/>
      <c r="H33" s="65"/>
      <c r="I33" s="68"/>
      <c r="J33" s="65"/>
      <c r="K33" s="65"/>
      <c r="L33" s="65"/>
      <c r="M33" s="65"/>
      <c r="N33" s="65"/>
      <c r="O33" s="65"/>
      <c r="P33" s="65"/>
    </row>
    <row r="34" spans="1:16" ht="18" customHeight="1" hidden="1">
      <c r="A34" s="52"/>
      <c r="B34" s="4"/>
      <c r="C34" s="62"/>
      <c r="D34" s="97">
        <f t="shared" si="0"/>
        <v>0</v>
      </c>
      <c r="E34" s="101"/>
      <c r="F34" s="101"/>
      <c r="G34" s="101"/>
      <c r="H34" s="65"/>
      <c r="I34" s="68"/>
      <c r="J34" s="65"/>
      <c r="K34" s="65"/>
      <c r="L34" s="65"/>
      <c r="M34" s="65"/>
      <c r="N34" s="65"/>
      <c r="O34" s="65"/>
      <c r="P34" s="65"/>
    </row>
    <row r="35" spans="1:16" ht="18" customHeight="1" hidden="1">
      <c r="A35" s="52"/>
      <c r="B35" s="4"/>
      <c r="C35" s="62"/>
      <c r="D35" s="97">
        <f t="shared" si="0"/>
        <v>0</v>
      </c>
      <c r="E35" s="101"/>
      <c r="F35" s="101"/>
      <c r="G35" s="101"/>
      <c r="H35" s="65"/>
      <c r="I35" s="68"/>
      <c r="J35" s="65"/>
      <c r="K35" s="65"/>
      <c r="L35" s="65"/>
      <c r="M35" s="65"/>
      <c r="N35" s="65"/>
      <c r="O35" s="65"/>
      <c r="P35" s="65"/>
    </row>
    <row r="36" spans="1:16" ht="18" customHeight="1" hidden="1">
      <c r="A36" s="52"/>
      <c r="B36" s="4"/>
      <c r="C36" s="59"/>
      <c r="D36" s="97">
        <f t="shared" si="0"/>
        <v>0</v>
      </c>
      <c r="E36" s="101"/>
      <c r="F36" s="101"/>
      <c r="G36" s="101"/>
      <c r="H36" s="65"/>
      <c r="I36" s="68"/>
      <c r="J36" s="65"/>
      <c r="K36" s="65"/>
      <c r="L36" s="65"/>
      <c r="M36" s="65"/>
      <c r="N36" s="65"/>
      <c r="O36" s="65"/>
      <c r="P36" s="65"/>
    </row>
    <row r="37" spans="1:16" ht="18" customHeight="1" hidden="1">
      <c r="A37" s="52"/>
      <c r="B37" s="4"/>
      <c r="C37" s="63"/>
      <c r="D37" s="97">
        <f t="shared" si="0"/>
        <v>0</v>
      </c>
      <c r="E37" s="94"/>
      <c r="F37" s="102"/>
      <c r="G37" s="102"/>
      <c r="H37" s="75"/>
      <c r="I37" s="60"/>
      <c r="J37" s="75"/>
      <c r="K37" s="75"/>
      <c r="L37" s="75"/>
      <c r="M37" s="75"/>
      <c r="N37" s="75"/>
      <c r="O37" s="75"/>
      <c r="P37" s="75"/>
    </row>
    <row r="38" spans="1:16" s="78" customFormat="1" ht="27" customHeight="1">
      <c r="A38" s="122" t="s">
        <v>55</v>
      </c>
      <c r="B38" s="123"/>
      <c r="C38" s="124"/>
      <c r="D38" s="103">
        <f>F38</f>
        <v>6953</v>
      </c>
      <c r="E38" s="104"/>
      <c r="F38" s="105">
        <f>F39</f>
        <v>6953</v>
      </c>
      <c r="G38" s="106"/>
      <c r="H38" s="79"/>
      <c r="I38" s="70"/>
      <c r="J38" s="79"/>
      <c r="K38" s="79"/>
      <c r="L38" s="79"/>
      <c r="M38" s="79"/>
      <c r="N38" s="79"/>
      <c r="O38" s="79"/>
      <c r="P38" s="79"/>
    </row>
    <row r="39" spans="1:16" ht="18" customHeight="1">
      <c r="A39" s="120">
        <v>41053900</v>
      </c>
      <c r="B39" s="121"/>
      <c r="C39" s="62" t="s">
        <v>45</v>
      </c>
      <c r="D39" s="100">
        <f>F39</f>
        <v>6953</v>
      </c>
      <c r="E39" s="94"/>
      <c r="F39" s="102">
        <v>6953</v>
      </c>
      <c r="G39" s="102"/>
      <c r="H39" s="75"/>
      <c r="I39" s="60"/>
      <c r="J39" s="75"/>
      <c r="K39" s="75"/>
      <c r="L39" s="75"/>
      <c r="M39" s="75"/>
      <c r="N39" s="75"/>
      <c r="O39" s="75"/>
      <c r="P39" s="75"/>
    </row>
    <row r="40" spans="1:16" ht="18" customHeight="1">
      <c r="A40" s="127" t="s">
        <v>59</v>
      </c>
      <c r="B40" s="128"/>
      <c r="C40" s="129"/>
      <c r="D40" s="100"/>
      <c r="E40" s="94"/>
      <c r="F40" s="102"/>
      <c r="G40" s="102"/>
      <c r="H40" s="75"/>
      <c r="I40" s="60"/>
      <c r="J40" s="75"/>
      <c r="K40" s="75"/>
      <c r="L40" s="75"/>
      <c r="M40" s="75"/>
      <c r="N40" s="75"/>
      <c r="O40" s="75"/>
      <c r="P40" s="75"/>
    </row>
    <row r="41" spans="1:16" ht="37.5" customHeight="1">
      <c r="A41" s="125">
        <v>180</v>
      </c>
      <c r="B41" s="126"/>
      <c r="C41" s="53" t="s">
        <v>60</v>
      </c>
      <c r="D41" s="97"/>
      <c r="E41" s="94"/>
      <c r="F41" s="107">
        <f>F42</f>
        <v>6953</v>
      </c>
      <c r="G41" s="102"/>
      <c r="H41" s="75"/>
      <c r="I41" s="60"/>
      <c r="J41" s="75"/>
      <c r="K41" s="75"/>
      <c r="L41" s="75"/>
      <c r="M41" s="75"/>
      <c r="N41" s="75"/>
      <c r="O41" s="75"/>
      <c r="P41" s="75"/>
    </row>
    <row r="42" spans="1:16" ht="18" customHeight="1">
      <c r="A42" s="52"/>
      <c r="B42" s="4">
        <v>2210</v>
      </c>
      <c r="C42" s="63" t="s">
        <v>56</v>
      </c>
      <c r="D42" s="97"/>
      <c r="E42" s="94"/>
      <c r="F42" s="102">
        <v>6953</v>
      </c>
      <c r="G42" s="102"/>
      <c r="H42" s="75"/>
      <c r="I42" s="60"/>
      <c r="J42" s="75"/>
      <c r="K42" s="75"/>
      <c r="L42" s="75"/>
      <c r="M42" s="75"/>
      <c r="N42" s="75"/>
      <c r="O42" s="75"/>
      <c r="P42" s="75"/>
    </row>
    <row r="43" spans="1:16" ht="18" customHeight="1">
      <c r="A43" s="125">
        <v>6014</v>
      </c>
      <c r="B43" s="126"/>
      <c r="C43" s="53" t="s">
        <v>57</v>
      </c>
      <c r="D43" s="97">
        <f>F43+G43+H43+I43+J43</f>
        <v>199000</v>
      </c>
      <c r="E43" s="97"/>
      <c r="F43" s="97"/>
      <c r="G43" s="97">
        <f>-G44+G45</f>
        <v>60000</v>
      </c>
      <c r="H43" s="57">
        <f>H44</f>
        <v>50000</v>
      </c>
      <c r="I43" s="57">
        <f>I44</f>
        <v>50000</v>
      </c>
      <c r="J43" s="76">
        <f>J44</f>
        <v>39000</v>
      </c>
      <c r="K43" s="75"/>
      <c r="L43" s="75"/>
      <c r="M43" s="75"/>
      <c r="N43" s="75"/>
      <c r="O43" s="75"/>
      <c r="P43" s="75"/>
    </row>
    <row r="44" spans="1:16" ht="18" customHeight="1">
      <c r="A44" s="82"/>
      <c r="B44" s="4">
        <v>2210</v>
      </c>
      <c r="C44" s="63" t="s">
        <v>56</v>
      </c>
      <c r="D44" s="100">
        <f>F44+G44+H44+I44+J44</f>
        <v>139000</v>
      </c>
      <c r="E44" s="94"/>
      <c r="F44" s="102"/>
      <c r="G44" s="102"/>
      <c r="H44" s="75">
        <v>50000</v>
      </c>
      <c r="I44" s="75">
        <v>50000</v>
      </c>
      <c r="J44" s="75">
        <v>39000</v>
      </c>
      <c r="K44" s="75"/>
      <c r="L44" s="75"/>
      <c r="M44" s="75"/>
      <c r="N44" s="75"/>
      <c r="O44" s="75"/>
      <c r="P44" s="75"/>
    </row>
    <row r="45" spans="1:16" ht="18" customHeight="1">
      <c r="A45" s="52"/>
      <c r="B45" s="4">
        <v>2240</v>
      </c>
      <c r="C45" s="59" t="s">
        <v>58</v>
      </c>
      <c r="D45" s="100">
        <f>F45+G45+H45+I45</f>
        <v>60000</v>
      </c>
      <c r="E45" s="94"/>
      <c r="F45" s="102"/>
      <c r="G45" s="102">
        <v>60000</v>
      </c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33" customHeight="1">
      <c r="A46" s="120">
        <v>6030</v>
      </c>
      <c r="B46" s="121"/>
      <c r="C46" s="53" t="s">
        <v>64</v>
      </c>
      <c r="D46" s="97">
        <f>F46+G46+H46+I46+J46</f>
        <v>-199000</v>
      </c>
      <c r="E46" s="94"/>
      <c r="F46" s="107"/>
      <c r="G46" s="107">
        <f>G47</f>
        <v>-60000</v>
      </c>
      <c r="H46" s="76">
        <f>H47</f>
        <v>-50000</v>
      </c>
      <c r="I46" s="76">
        <f>I47</f>
        <v>-50000</v>
      </c>
      <c r="J46" s="107">
        <f>J47</f>
        <v>-39000</v>
      </c>
      <c r="K46" s="75"/>
      <c r="L46" s="75"/>
      <c r="M46" s="75"/>
      <c r="N46" s="75"/>
      <c r="O46" s="75"/>
      <c r="P46" s="75"/>
    </row>
    <row r="47" spans="1:16" ht="29.25" customHeight="1">
      <c r="A47" s="64"/>
      <c r="B47" s="4">
        <v>2610</v>
      </c>
      <c r="C47" s="59" t="s">
        <v>63</v>
      </c>
      <c r="D47" s="100">
        <f>D46</f>
        <v>-199000</v>
      </c>
      <c r="E47" s="94"/>
      <c r="F47" s="102"/>
      <c r="G47" s="102">
        <v>-60000</v>
      </c>
      <c r="H47" s="75">
        <v>-50000</v>
      </c>
      <c r="I47" s="75">
        <v>-50000</v>
      </c>
      <c r="J47" s="102">
        <v>-39000</v>
      </c>
      <c r="K47" s="75"/>
      <c r="L47" s="75"/>
      <c r="M47" s="75"/>
      <c r="N47" s="75"/>
      <c r="O47" s="75"/>
      <c r="P47" s="75"/>
    </row>
    <row r="48" spans="1:17" s="18" customFormat="1" ht="51.75" customHeight="1">
      <c r="A48" s="23"/>
      <c r="B48" s="23"/>
      <c r="C48" s="19" t="s">
        <v>72</v>
      </c>
      <c r="D48" s="108"/>
      <c r="E48" s="109"/>
      <c r="F48" s="110"/>
      <c r="G48" s="110"/>
      <c r="H48" s="22"/>
      <c r="I48" s="12"/>
      <c r="J48" s="12"/>
      <c r="K48" s="12"/>
      <c r="L48" s="12"/>
      <c r="M48" s="12"/>
      <c r="N48" s="12"/>
      <c r="O48" s="12"/>
      <c r="P48" s="12"/>
      <c r="Q48" s="24"/>
    </row>
    <row r="49" spans="4:16" s="13" customFormat="1" ht="69" customHeight="1">
      <c r="D49" s="111"/>
      <c r="E49" s="111"/>
      <c r="F49" s="111"/>
      <c r="G49" s="110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3" customFormat="1" ht="50.25" customHeight="1">
      <c r="A50" s="10"/>
      <c r="B50" s="9"/>
      <c r="C50" s="9"/>
      <c r="D50" s="112"/>
      <c r="E50" s="112"/>
      <c r="F50" s="112"/>
      <c r="G50" s="112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3" customFormat="1" ht="50.25" customHeight="1">
      <c r="A51" s="10"/>
      <c r="B51" s="9"/>
      <c r="C51" s="9"/>
      <c r="D51" s="112"/>
      <c r="E51" s="112"/>
      <c r="F51" s="112"/>
      <c r="G51" s="112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3" customFormat="1" ht="50.25" customHeight="1">
      <c r="A52" s="10"/>
      <c r="B52" s="9"/>
      <c r="C52" s="9"/>
      <c r="D52" s="112"/>
      <c r="E52" s="112"/>
      <c r="F52" s="112"/>
      <c r="G52" s="112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3" customFormat="1" ht="14.25" customHeight="1">
      <c r="A53" s="9"/>
      <c r="B53" s="9"/>
      <c r="C53" s="9"/>
      <c r="D53" s="113"/>
      <c r="E53" s="113"/>
      <c r="F53" s="113"/>
      <c r="G53" s="113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3" customFormat="1" ht="15">
      <c r="A54" s="9"/>
      <c r="B54" s="9"/>
      <c r="C54" s="9"/>
      <c r="D54" s="114"/>
      <c r="E54" s="114"/>
      <c r="F54" s="114"/>
      <c r="G54" s="1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3" customFormat="1" ht="15">
      <c r="A55" s="9"/>
      <c r="B55" s="9"/>
      <c r="C55" s="10"/>
      <c r="D55" s="114"/>
      <c r="E55" s="114"/>
      <c r="F55" s="114"/>
      <c r="G55" s="1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3" customFormat="1" ht="15">
      <c r="A56" s="9"/>
      <c r="B56" s="9"/>
      <c r="C56" s="9"/>
      <c r="D56" s="114"/>
      <c r="E56" s="114"/>
      <c r="F56" s="114"/>
      <c r="G56" s="1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3" customFormat="1" ht="15">
      <c r="A57" s="9"/>
      <c r="B57" s="9"/>
      <c r="C57" s="9"/>
      <c r="D57" s="112"/>
      <c r="E57" s="114"/>
      <c r="F57" s="114"/>
      <c r="G57" s="1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3" customFormat="1" ht="15">
      <c r="A58" s="9"/>
      <c r="B58" s="9"/>
      <c r="C58" s="9"/>
      <c r="D58" s="112"/>
      <c r="E58" s="114"/>
      <c r="F58" s="114"/>
      <c r="G58" s="1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13" customFormat="1" ht="15">
      <c r="A59" s="9"/>
      <c r="B59" s="9"/>
      <c r="C59" s="9"/>
      <c r="D59" s="112"/>
      <c r="E59" s="112"/>
      <c r="F59" s="112"/>
      <c r="G59" s="112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3" customFormat="1" ht="15">
      <c r="A60" s="9"/>
      <c r="B60" s="9"/>
      <c r="C60" s="9"/>
      <c r="D60" s="112"/>
      <c r="E60" s="112"/>
      <c r="F60" s="112"/>
      <c r="G60" s="112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3" customFormat="1" ht="15">
      <c r="A61" s="9"/>
      <c r="B61" s="9"/>
      <c r="C61" s="9"/>
      <c r="D61" s="114"/>
      <c r="E61" s="114"/>
      <c r="F61" s="114"/>
      <c r="G61" s="1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3" customFormat="1" ht="15">
      <c r="A62" s="9"/>
      <c r="B62" s="9"/>
      <c r="C62" s="9"/>
      <c r="D62" s="112"/>
      <c r="E62" s="114"/>
      <c r="F62" s="114"/>
      <c r="G62" s="1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13" customFormat="1" ht="15">
      <c r="A63" s="9"/>
      <c r="B63" s="9"/>
      <c r="C63" s="9"/>
      <c r="D63" s="112"/>
      <c r="E63" s="114"/>
      <c r="F63" s="114"/>
      <c r="G63" s="1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13" customFormat="1" ht="15">
      <c r="A64" s="9"/>
      <c r="B64" s="9"/>
      <c r="C64" s="9"/>
      <c r="D64" s="112"/>
      <c r="E64" s="114"/>
      <c r="F64" s="114"/>
      <c r="G64" s="1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13" customFormat="1" ht="15">
      <c r="A65" s="9"/>
      <c r="B65" s="9"/>
      <c r="C65" s="9"/>
      <c r="D65" s="112"/>
      <c r="E65" s="112"/>
      <c r="F65" s="112"/>
      <c r="G65" s="112"/>
      <c r="H65" s="15"/>
      <c r="I65" s="15"/>
      <c r="J65" s="15"/>
      <c r="K65" s="15"/>
      <c r="L65" s="15"/>
      <c r="M65" s="15"/>
      <c r="N65" s="15"/>
      <c r="O65" s="15"/>
      <c r="P65" s="15"/>
    </row>
    <row r="66" spans="1:16" s="13" customFormat="1" ht="15">
      <c r="A66" s="9"/>
      <c r="B66" s="9"/>
      <c r="C66" s="9"/>
      <c r="D66" s="112"/>
      <c r="E66" s="112"/>
      <c r="F66" s="112"/>
      <c r="G66" s="112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13" customFormat="1" ht="15">
      <c r="A67" s="9"/>
      <c r="B67" s="9"/>
      <c r="C67" s="9"/>
      <c r="D67" s="112"/>
      <c r="E67" s="112"/>
      <c r="F67" s="112"/>
      <c r="G67" s="112"/>
      <c r="H67" s="15"/>
      <c r="I67" s="15"/>
      <c r="J67" s="15"/>
      <c r="K67" s="15"/>
      <c r="L67" s="15"/>
      <c r="M67" s="15"/>
      <c r="N67" s="15"/>
      <c r="O67" s="15"/>
      <c r="P67" s="15"/>
    </row>
    <row r="68" spans="1:16" s="13" customFormat="1" ht="15">
      <c r="A68" s="9"/>
      <c r="B68" s="9"/>
      <c r="C68" s="9"/>
      <c r="D68" s="112"/>
      <c r="E68" s="112"/>
      <c r="F68" s="112"/>
      <c r="G68" s="112"/>
      <c r="H68" s="15"/>
      <c r="I68" s="15"/>
      <c r="J68" s="15"/>
      <c r="K68" s="15"/>
      <c r="L68" s="15"/>
      <c r="M68" s="15"/>
      <c r="N68" s="15"/>
      <c r="O68" s="15"/>
      <c r="P68" s="15"/>
    </row>
    <row r="69" spans="1:16" s="13" customFormat="1" ht="15">
      <c r="A69" s="9"/>
      <c r="B69" s="9"/>
      <c r="C69" s="9"/>
      <c r="D69" s="112"/>
      <c r="E69" s="112"/>
      <c r="F69" s="112"/>
      <c r="G69" s="112"/>
      <c r="H69" s="15"/>
      <c r="I69" s="15"/>
      <c r="J69" s="15"/>
      <c r="K69" s="15"/>
      <c r="L69" s="15"/>
      <c r="M69" s="15"/>
      <c r="N69" s="15"/>
      <c r="O69" s="15"/>
      <c r="P69" s="15"/>
    </row>
    <row r="70" spans="1:16" s="13" customFormat="1" ht="15">
      <c r="A70" s="9"/>
      <c r="B70" s="9"/>
      <c r="C70" s="9"/>
      <c r="D70" s="112"/>
      <c r="E70" s="112"/>
      <c r="F70" s="112"/>
      <c r="G70" s="112"/>
      <c r="H70" s="15"/>
      <c r="I70" s="15"/>
      <c r="J70" s="15"/>
      <c r="K70" s="15"/>
      <c r="L70" s="15"/>
      <c r="M70" s="15"/>
      <c r="N70" s="15"/>
      <c r="O70" s="15"/>
      <c r="P70" s="15"/>
    </row>
    <row r="71" spans="1:16" s="13" customFormat="1" ht="15">
      <c r="A71" s="9"/>
      <c r="B71" s="9"/>
      <c r="C71" s="9"/>
      <c r="D71" s="112"/>
      <c r="E71" s="112"/>
      <c r="F71" s="112"/>
      <c r="G71" s="112"/>
      <c r="H71" s="15"/>
      <c r="I71" s="15"/>
      <c r="J71" s="15"/>
      <c r="K71" s="15"/>
      <c r="L71" s="15"/>
      <c r="M71" s="15"/>
      <c r="N71" s="15"/>
      <c r="O71" s="15"/>
      <c r="P71" s="15"/>
    </row>
    <row r="72" spans="1:16" s="13" customFormat="1" ht="15" customHeight="1">
      <c r="A72" s="9"/>
      <c r="B72" s="9"/>
      <c r="C72" s="9"/>
      <c r="D72" s="112"/>
      <c r="E72" s="112"/>
      <c r="F72" s="112"/>
      <c r="G72" s="112"/>
      <c r="H72" s="15"/>
      <c r="I72" s="15"/>
      <c r="J72" s="15"/>
      <c r="K72" s="15"/>
      <c r="L72" s="15"/>
      <c r="M72" s="15"/>
      <c r="N72" s="15"/>
      <c r="O72" s="15"/>
      <c r="P72" s="15"/>
    </row>
    <row r="73" spans="1:16" s="13" customFormat="1" ht="15" customHeight="1">
      <c r="A73" s="9"/>
      <c r="B73" s="9"/>
      <c r="C73" s="9"/>
      <c r="D73" s="112"/>
      <c r="E73" s="112"/>
      <c r="F73" s="112"/>
      <c r="G73" s="112"/>
      <c r="H73" s="15"/>
      <c r="I73" s="15"/>
      <c r="J73" s="15"/>
      <c r="K73" s="15"/>
      <c r="L73" s="15"/>
      <c r="M73" s="15"/>
      <c r="N73" s="15"/>
      <c r="O73" s="15"/>
      <c r="P73" s="15"/>
    </row>
    <row r="74" spans="1:16" s="13" customFormat="1" ht="15" customHeight="1">
      <c r="A74" s="10"/>
      <c r="B74" s="9"/>
      <c r="C74" s="9"/>
      <c r="D74" s="113"/>
      <c r="E74" s="113"/>
      <c r="F74" s="113"/>
      <c r="G74" s="113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13" customFormat="1" ht="15" customHeight="1">
      <c r="A75" s="10"/>
      <c r="B75" s="9"/>
      <c r="C75" s="9"/>
      <c r="D75" s="112"/>
      <c r="E75" s="113"/>
      <c r="F75" s="113"/>
      <c r="G75" s="113"/>
      <c r="H75" s="12"/>
      <c r="I75" s="12"/>
      <c r="J75" s="16"/>
      <c r="K75" s="12"/>
      <c r="L75" s="12"/>
      <c r="M75" s="12"/>
      <c r="N75" s="12"/>
      <c r="O75" s="12"/>
      <c r="P75" s="12"/>
    </row>
    <row r="76" spans="1:16" s="13" customFormat="1" ht="15" customHeight="1">
      <c r="A76" s="9"/>
      <c r="B76" s="9"/>
      <c r="C76" s="10"/>
      <c r="D76" s="112"/>
      <c r="E76" s="112"/>
      <c r="F76" s="112"/>
      <c r="G76" s="112"/>
      <c r="H76" s="15"/>
      <c r="I76" s="15"/>
      <c r="J76" s="15"/>
      <c r="K76" s="15"/>
      <c r="L76" s="15"/>
      <c r="M76" s="15"/>
      <c r="N76" s="15"/>
      <c r="O76" s="15"/>
      <c r="P76" s="15"/>
    </row>
    <row r="77" spans="1:16" s="13" customFormat="1" ht="15" customHeight="1">
      <c r="A77" s="9"/>
      <c r="B77" s="9"/>
      <c r="C77" s="10"/>
      <c r="D77" s="113"/>
      <c r="E77" s="113"/>
      <c r="F77" s="113"/>
      <c r="G77" s="113"/>
      <c r="H77" s="12"/>
      <c r="I77" s="12"/>
      <c r="J77" s="12"/>
      <c r="K77" s="12"/>
      <c r="L77" s="12"/>
      <c r="M77" s="12"/>
      <c r="N77" s="12"/>
      <c r="O77" s="12"/>
      <c r="P77" s="12"/>
    </row>
    <row r="78" spans="1:16" s="13" customFormat="1" ht="15" customHeight="1">
      <c r="A78" s="9"/>
      <c r="B78" s="9"/>
      <c r="C78" s="9"/>
      <c r="D78" s="113"/>
      <c r="E78" s="113"/>
      <c r="F78" s="113"/>
      <c r="G78" s="113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3" customFormat="1" ht="15" customHeight="1">
      <c r="A79" s="9"/>
      <c r="B79" s="9"/>
      <c r="C79" s="10"/>
      <c r="D79" s="113"/>
      <c r="E79" s="113"/>
      <c r="F79" s="113"/>
      <c r="G79" s="113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3" customFormat="1" ht="15" customHeight="1">
      <c r="A80" s="9"/>
      <c r="B80" s="9"/>
      <c r="C80" s="10"/>
      <c r="D80" s="115"/>
      <c r="E80" s="115"/>
      <c r="F80" s="115"/>
      <c r="G80" s="115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3" customFormat="1" ht="13.5">
      <c r="A81" s="9"/>
      <c r="B81" s="9"/>
      <c r="C81" s="10"/>
      <c r="D81" s="111"/>
      <c r="E81" s="111"/>
      <c r="F81" s="111"/>
      <c r="G81" s="111"/>
      <c r="H81" s="11"/>
      <c r="I81" s="11"/>
      <c r="J81" s="11"/>
      <c r="K81" s="11"/>
      <c r="L81" s="11"/>
      <c r="M81" s="11"/>
      <c r="N81" s="11"/>
      <c r="O81" s="11"/>
      <c r="P81" s="11"/>
    </row>
    <row r="82" ht="13.5">
      <c r="C82" s="10"/>
    </row>
    <row r="83" ht="12.75">
      <c r="C83" s="13"/>
    </row>
  </sheetData>
  <sheetProtection/>
  <mergeCells count="16">
    <mergeCell ref="A46:B46"/>
    <mergeCell ref="A40:C40"/>
    <mergeCell ref="A39:B39"/>
    <mergeCell ref="A11:B11"/>
    <mergeCell ref="A16:B16"/>
    <mergeCell ref="A20:B20"/>
    <mergeCell ref="A24:B24"/>
    <mergeCell ref="A41:B41"/>
    <mergeCell ref="A14:B14"/>
    <mergeCell ref="E5:P5"/>
    <mergeCell ref="A8:B8"/>
    <mergeCell ref="A10:C10"/>
    <mergeCell ref="A7:C7"/>
    <mergeCell ref="A38:C38"/>
    <mergeCell ref="A43:B43"/>
    <mergeCell ref="A18:B18"/>
  </mergeCells>
  <printOptions/>
  <pageMargins left="0.5905511811023623" right="0.1968503937007874" top="0.6299212598425197" bottom="0.1968503937007874" header="1.141732283464567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D16" sqref="D16"/>
    </sheetView>
  </sheetViews>
  <sheetFormatPr defaultColWidth="9.125" defaultRowHeight="12.75"/>
  <cols>
    <col min="1" max="1" width="11.625" style="36" customWidth="1"/>
    <col min="2" max="2" width="30.125" style="36" customWidth="1"/>
    <col min="3" max="3" width="44.50390625" style="36" customWidth="1"/>
    <col min="4" max="4" width="13.00390625" style="36" customWidth="1"/>
    <col min="5" max="5" width="12.00390625" style="36" customWidth="1"/>
    <col min="6" max="6" width="10.375" style="36" customWidth="1"/>
    <col min="7" max="7" width="11.875" style="36" customWidth="1"/>
    <col min="8" max="16384" width="9.125" style="36" customWidth="1"/>
  </cols>
  <sheetData>
    <row r="1" ht="12.75">
      <c r="E1" s="36" t="s">
        <v>41</v>
      </c>
    </row>
    <row r="2" ht="12.75">
      <c r="E2" s="36" t="s">
        <v>42</v>
      </c>
    </row>
    <row r="3" ht="12.75">
      <c r="E3" s="36" t="s">
        <v>71</v>
      </c>
    </row>
    <row r="4" spans="2:13" ht="13.5">
      <c r="B4" s="136" t="s">
        <v>25</v>
      </c>
      <c r="C4" s="136"/>
      <c r="D4" s="136"/>
      <c r="E4" s="136"/>
      <c r="F4" s="37"/>
      <c r="G4" s="36" t="s">
        <v>26</v>
      </c>
      <c r="H4" s="38"/>
      <c r="I4" s="38"/>
      <c r="J4" s="38"/>
      <c r="K4" s="38"/>
      <c r="L4" s="38"/>
      <c r="M4" s="38"/>
    </row>
    <row r="5" spans="1:7" ht="41.25" customHeight="1">
      <c r="A5" s="39" t="s">
        <v>27</v>
      </c>
      <c r="B5" s="40" t="s">
        <v>28</v>
      </c>
      <c r="C5" s="137" t="s">
        <v>29</v>
      </c>
      <c r="D5" s="131" t="s">
        <v>30</v>
      </c>
      <c r="E5" s="131" t="s">
        <v>31</v>
      </c>
      <c r="F5" s="130" t="s">
        <v>32</v>
      </c>
      <c r="G5" s="131" t="s">
        <v>33</v>
      </c>
    </row>
    <row r="6" spans="1:7" ht="12" customHeight="1">
      <c r="A6" s="132" t="s">
        <v>34</v>
      </c>
      <c r="B6" s="134" t="s">
        <v>35</v>
      </c>
      <c r="C6" s="138"/>
      <c r="D6" s="131"/>
      <c r="E6" s="131"/>
      <c r="F6" s="130"/>
      <c r="G6" s="131"/>
    </row>
    <row r="7" spans="1:7" ht="30" customHeight="1">
      <c r="A7" s="133"/>
      <c r="B7" s="135"/>
      <c r="C7" s="139"/>
      <c r="D7" s="131"/>
      <c r="E7" s="131"/>
      <c r="F7" s="130"/>
      <c r="G7" s="131"/>
    </row>
    <row r="8" spans="1:7" ht="15" customHeight="1">
      <c r="A8" s="41" t="s">
        <v>36</v>
      </c>
      <c r="B8" s="42" t="s">
        <v>37</v>
      </c>
      <c r="C8" s="42"/>
      <c r="D8" s="43"/>
      <c r="E8" s="43"/>
      <c r="F8" s="43"/>
      <c r="G8" s="43"/>
    </row>
    <row r="9" spans="1:7" ht="63.75" customHeight="1">
      <c r="A9" s="41">
        <v>7463</v>
      </c>
      <c r="B9" s="72" t="s">
        <v>23</v>
      </c>
      <c r="C9" s="45" t="s">
        <v>39</v>
      </c>
      <c r="D9" s="47">
        <f aca="true" t="shared" si="0" ref="D9:D14">G9</f>
        <v>746.685</v>
      </c>
      <c r="E9" s="46"/>
      <c r="F9" s="46"/>
      <c r="G9" s="47">
        <v>746.685</v>
      </c>
    </row>
    <row r="10" spans="1:7" ht="40.5" customHeight="1">
      <c r="A10" s="41">
        <v>6017</v>
      </c>
      <c r="B10" s="72" t="s">
        <v>48</v>
      </c>
      <c r="C10" s="45" t="s">
        <v>49</v>
      </c>
      <c r="D10" s="47">
        <f t="shared" si="0"/>
        <v>1115</v>
      </c>
      <c r="E10" s="46"/>
      <c r="F10" s="46"/>
      <c r="G10" s="47">
        <v>1115</v>
      </c>
    </row>
    <row r="11" spans="1:7" ht="31.5" customHeight="1">
      <c r="A11" s="41">
        <v>6030</v>
      </c>
      <c r="B11" s="72" t="s">
        <v>47</v>
      </c>
      <c r="C11" s="45" t="s">
        <v>50</v>
      </c>
      <c r="D11" s="47">
        <f t="shared" si="0"/>
        <v>1000</v>
      </c>
      <c r="E11" s="46"/>
      <c r="F11" s="46"/>
      <c r="G11" s="47">
        <v>1000</v>
      </c>
    </row>
    <row r="12" spans="1:7" ht="40.5" customHeight="1">
      <c r="A12" s="41">
        <v>6082</v>
      </c>
      <c r="B12" s="72" t="s">
        <v>68</v>
      </c>
      <c r="C12" s="45" t="s">
        <v>70</v>
      </c>
      <c r="D12" s="47">
        <f t="shared" si="0"/>
        <v>180</v>
      </c>
      <c r="E12" s="46"/>
      <c r="F12" s="46"/>
      <c r="G12" s="47">
        <v>180</v>
      </c>
    </row>
    <row r="13" spans="1:7" ht="59.25" customHeight="1">
      <c r="A13" s="41">
        <v>7463</v>
      </c>
      <c r="B13" s="72" t="s">
        <v>23</v>
      </c>
      <c r="C13" s="45" t="s">
        <v>51</v>
      </c>
      <c r="D13" s="47">
        <f t="shared" si="0"/>
        <v>1003.847</v>
      </c>
      <c r="E13" s="46"/>
      <c r="F13" s="46"/>
      <c r="G13" s="47">
        <v>1003.847</v>
      </c>
    </row>
    <row r="14" spans="1:7" ht="91.5" customHeight="1">
      <c r="A14" s="41">
        <v>150</v>
      </c>
      <c r="B14" s="44" t="s">
        <v>46</v>
      </c>
      <c r="C14" s="45" t="s">
        <v>52</v>
      </c>
      <c r="D14" s="47">
        <f t="shared" si="0"/>
        <v>380</v>
      </c>
      <c r="E14" s="48"/>
      <c r="F14" s="48"/>
      <c r="G14" s="47">
        <v>380</v>
      </c>
    </row>
    <row r="15" spans="1:7" ht="15" customHeight="1" hidden="1">
      <c r="A15" s="42"/>
      <c r="B15" s="42" t="s">
        <v>38</v>
      </c>
      <c r="C15" s="49"/>
      <c r="D15" s="43">
        <f>D9+D10+D11+D12+D13+D14</f>
        <v>4425.532</v>
      </c>
      <c r="E15" s="43"/>
      <c r="F15" s="43"/>
      <c r="G15" s="43">
        <f>G9+G10+G11+G12+G13+G14</f>
        <v>4425.532</v>
      </c>
    </row>
    <row r="16" spans="2:9" s="73" customFormat="1" ht="21" customHeight="1">
      <c r="B16" s="50" t="s">
        <v>67</v>
      </c>
      <c r="C16" s="50"/>
      <c r="D16" s="74" t="s">
        <v>73</v>
      </c>
      <c r="E16" s="51"/>
      <c r="F16" s="51"/>
      <c r="G16" s="51" t="s">
        <v>53</v>
      </c>
      <c r="H16" s="51"/>
      <c r="I16" s="51"/>
    </row>
    <row r="17" ht="15.75" customHeight="1"/>
  </sheetData>
  <sheetProtection/>
  <mergeCells count="8"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1" sqref="C11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61.50390625" style="0" customWidth="1"/>
    <col min="4" max="4" width="14.50390625" style="0" customWidth="1"/>
    <col min="5" max="5" width="11.125" style="0" customWidth="1"/>
    <col min="6" max="7" width="9.375" style="0" customWidth="1"/>
    <col min="8" max="8" width="9.50390625" style="0" customWidth="1"/>
    <col min="9" max="9" width="15.50390625" style="0" customWidth="1"/>
    <col min="10" max="10" width="8.875" style="0" customWidth="1"/>
    <col min="11" max="11" width="11.50390625" style="0" bestFit="1" customWidth="1"/>
    <col min="12" max="12" width="8.875" style="0" customWidth="1"/>
    <col min="13" max="13" width="10.125" style="0" customWidth="1"/>
    <col min="14" max="14" width="9.00390625" style="0" customWidth="1"/>
    <col min="15" max="15" width="11.50390625" style="0" customWidth="1"/>
    <col min="16" max="16" width="13.1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40</v>
      </c>
    </row>
    <row r="3" spans="11:14" ht="15" customHeight="1">
      <c r="K3" s="13"/>
      <c r="L3" s="13"/>
      <c r="N3" t="s">
        <v>74</v>
      </c>
    </row>
    <row r="4" spans="3:16" ht="15.75" customHeight="1">
      <c r="C4" s="1" t="s">
        <v>24</v>
      </c>
      <c r="D4" s="1"/>
      <c r="E4" s="1"/>
      <c r="F4" s="1"/>
      <c r="G4" s="1"/>
      <c r="H4" s="1"/>
      <c r="K4" s="25"/>
      <c r="L4" s="26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116" t="s">
        <v>2</v>
      </c>
      <c r="F5" s="117"/>
      <c r="G5" s="117"/>
      <c r="H5" s="117"/>
      <c r="I5" s="117"/>
      <c r="J5" s="117"/>
      <c r="K5" s="118"/>
      <c r="L5" s="118"/>
      <c r="M5" s="117"/>
      <c r="N5" s="117"/>
      <c r="O5" s="117"/>
      <c r="P5" s="119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116"/>
      <c r="B7" s="119"/>
      <c r="C7" s="17" t="s">
        <v>21</v>
      </c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16" ht="53.25" customHeight="1">
      <c r="A8" s="32">
        <v>7463</v>
      </c>
      <c r="B8" s="4"/>
      <c r="C8" s="27" t="s">
        <v>23</v>
      </c>
      <c r="D8" s="31">
        <f>F8</f>
        <v>746685</v>
      </c>
      <c r="E8" s="28"/>
      <c r="F8" s="30">
        <f>F9</f>
        <v>746685</v>
      </c>
      <c r="G8" s="28"/>
      <c r="H8" s="28"/>
      <c r="I8" s="28"/>
      <c r="J8" s="28"/>
      <c r="K8" s="28"/>
      <c r="L8" s="28"/>
      <c r="M8" s="28"/>
      <c r="N8" s="28"/>
      <c r="O8" s="30"/>
      <c r="P8" s="30"/>
    </row>
    <row r="9" spans="1:16" ht="33" customHeight="1">
      <c r="A9" s="32"/>
      <c r="B9" s="34">
        <v>3132</v>
      </c>
      <c r="C9" s="35" t="s">
        <v>20</v>
      </c>
      <c r="D9" s="29">
        <f>F9</f>
        <v>746685</v>
      </c>
      <c r="E9" s="28"/>
      <c r="F9" s="28">
        <v>746685</v>
      </c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4.75" customHeight="1">
      <c r="A10" s="33"/>
      <c r="B10" s="127" t="s">
        <v>22</v>
      </c>
      <c r="C10" s="129"/>
      <c r="D10" s="31">
        <f>F10</f>
        <v>746685</v>
      </c>
      <c r="E10" s="28"/>
      <c r="F10" s="30">
        <f>F9</f>
        <v>746685</v>
      </c>
      <c r="G10" s="28"/>
      <c r="H10" s="28"/>
      <c r="I10" s="28"/>
      <c r="J10" s="28"/>
      <c r="K10" s="28"/>
      <c r="L10" s="28"/>
      <c r="M10" s="28"/>
      <c r="N10" s="28"/>
      <c r="O10" s="30"/>
      <c r="P10" s="30"/>
    </row>
    <row r="11" spans="1:17" s="18" customFormat="1" ht="68.25" customHeight="1">
      <c r="A11" s="23"/>
      <c r="B11" s="23"/>
      <c r="C11" s="19" t="s">
        <v>75</v>
      </c>
      <c r="D11" s="20"/>
      <c r="E11" s="21"/>
      <c r="F11" s="22"/>
      <c r="G11" s="22"/>
      <c r="H11" s="22"/>
      <c r="I11" s="12"/>
      <c r="J11" s="12"/>
      <c r="K11" s="12"/>
      <c r="L11" s="12"/>
      <c r="M11" s="12"/>
      <c r="N11" s="12"/>
      <c r="O11" s="12"/>
      <c r="P11" s="12"/>
      <c r="Q11" s="24"/>
    </row>
    <row r="12" spans="7:16" s="13" customFormat="1" ht="69" customHeight="1">
      <c r="G12" s="22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3" customFormat="1" ht="50.25" customHeight="1">
      <c r="A13" s="10"/>
      <c r="B13" s="9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3" customFormat="1" ht="50.25" customHeight="1">
      <c r="A14" s="10"/>
      <c r="B14" s="9"/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3" customFormat="1" ht="50.25" customHeight="1">
      <c r="A15" s="10"/>
      <c r="B15" s="9"/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3" customFormat="1" ht="14.25" customHeight="1">
      <c r="A16" s="9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3" customFormat="1" ht="15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3" customFormat="1" ht="15">
      <c r="A18" s="9"/>
      <c r="B18" s="9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3" customFormat="1" ht="1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3" customFormat="1" ht="15">
      <c r="A20" s="9"/>
      <c r="B20" s="9"/>
      <c r="C20" s="9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3" customFormat="1" ht="15">
      <c r="A21" s="9"/>
      <c r="B21" s="9"/>
      <c r="C21" s="9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3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3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3" customFormat="1" ht="15">
      <c r="A24" s="9"/>
      <c r="B24" s="9"/>
      <c r="C24" s="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3" customFormat="1" ht="15">
      <c r="A25" s="9"/>
      <c r="B25" s="9"/>
      <c r="C25" s="9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3" customFormat="1" ht="15">
      <c r="A26" s="9"/>
      <c r="B26" s="9"/>
      <c r="C26" s="9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3" customFormat="1" ht="15">
      <c r="A27" s="9"/>
      <c r="B27" s="9"/>
      <c r="C27" s="9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3" customFormat="1" ht="15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3" customFormat="1" ht="15">
      <c r="A29" s="9"/>
      <c r="B29" s="9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3" customFormat="1" ht="15">
      <c r="A30" s="9"/>
      <c r="B30" s="9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3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3" customFormat="1" ht="15">
      <c r="A32" s="9"/>
      <c r="B32" s="9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3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3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3" customFormat="1" ht="15" customHeight="1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3" customFormat="1" ht="15" customHeight="1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3" customFormat="1" ht="15" customHeight="1">
      <c r="A37" s="10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3" customFormat="1" ht="15" customHeight="1">
      <c r="A38" s="10"/>
      <c r="B38" s="9"/>
      <c r="C38" s="9"/>
      <c r="D38" s="15"/>
      <c r="E38" s="12"/>
      <c r="F38" s="12"/>
      <c r="G38" s="12"/>
      <c r="H38" s="12"/>
      <c r="I38" s="12"/>
      <c r="J38" s="16"/>
      <c r="K38" s="12"/>
      <c r="L38" s="12"/>
      <c r="M38" s="12"/>
      <c r="N38" s="12"/>
      <c r="O38" s="12"/>
      <c r="P38" s="12"/>
    </row>
    <row r="39" spans="1:16" s="13" customFormat="1" ht="15" customHeight="1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3" customFormat="1" ht="15" customHeight="1">
      <c r="A40" s="9"/>
      <c r="B40" s="9"/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3" customFormat="1" ht="15" customHeight="1">
      <c r="A41" s="9"/>
      <c r="B41" s="9"/>
      <c r="C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3" customFormat="1" ht="15" customHeight="1">
      <c r="A42" s="9"/>
      <c r="B42" s="9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3" customFormat="1" ht="15" customHeight="1">
      <c r="A43" s="9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3" customFormat="1" ht="13.5">
      <c r="A44" s="9"/>
      <c r="B44" s="9"/>
      <c r="C44" s="10"/>
      <c r="H44" s="11"/>
      <c r="I44" s="11"/>
      <c r="J44" s="11"/>
      <c r="K44" s="11"/>
      <c r="L44" s="11"/>
      <c r="M44" s="11"/>
      <c r="N44" s="11"/>
      <c r="O44" s="11"/>
      <c r="P44" s="11"/>
    </row>
    <row r="45" ht="13.5">
      <c r="C45" s="10"/>
    </row>
    <row r="46" ht="12.75">
      <c r="C46" s="13"/>
    </row>
  </sheetData>
  <sheetProtection/>
  <mergeCells count="4">
    <mergeCell ref="E5:P5"/>
    <mergeCell ref="D7:P7"/>
    <mergeCell ref="A7:B7"/>
    <mergeCell ref="B10:C10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Светлана</cp:lastModifiedBy>
  <cp:lastPrinted>2018-03-28T14:08:15Z</cp:lastPrinted>
  <dcterms:created xsi:type="dcterms:W3CDTF">2004-08-05T10:09:02Z</dcterms:created>
  <dcterms:modified xsi:type="dcterms:W3CDTF">2018-04-02T05:47:28Z</dcterms:modified>
  <cp:category/>
  <cp:version/>
  <cp:contentType/>
  <cp:contentStatus/>
</cp:coreProperties>
</file>