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джерела" sheetId="1" r:id="rId1"/>
    <sheet name="додаток 3" sheetId="2" r:id="rId2"/>
    <sheet name="додаток 1" sheetId="3" r:id="rId3"/>
    <sheet name="Бюдж розв" sheetId="4" r:id="rId4"/>
  </sheets>
  <definedNames>
    <definedName name="_xlnm.Print_Area" localSheetId="2">'додаток 1'!$A$1:$P$34</definedName>
  </definedNames>
  <calcPr fullCalcOnLoad="1"/>
</workbook>
</file>

<file path=xl/sharedStrings.xml><?xml version="1.0" encoding="utf-8"?>
<sst xmlns="http://schemas.openxmlformats.org/spreadsheetml/2006/main" count="154" uniqueCount="111">
  <si>
    <t>КЕКВ</t>
  </si>
  <si>
    <t>Найменування видатків</t>
  </si>
  <si>
    <t>у т.р. по місяцях</t>
  </si>
  <si>
    <t>січень</t>
  </si>
  <si>
    <t>лютий</t>
  </si>
  <si>
    <t>квітень</t>
  </si>
  <si>
    <t>травень</t>
  </si>
  <si>
    <t>червень</t>
  </si>
  <si>
    <t>серпень</t>
  </si>
  <si>
    <t>вересень</t>
  </si>
  <si>
    <t>жовтень</t>
  </si>
  <si>
    <t>листопад</t>
  </si>
  <si>
    <t>липень</t>
  </si>
  <si>
    <t>грудень</t>
  </si>
  <si>
    <t>березень</t>
  </si>
  <si>
    <t>Усього</t>
  </si>
  <si>
    <t>КОД</t>
  </si>
  <si>
    <t>грн</t>
  </si>
  <si>
    <t xml:space="preserve">  </t>
  </si>
  <si>
    <t>Видатки - загальний фонд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</si>
  <si>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</si>
  <si>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до рішення міської ради</t>
  </si>
  <si>
    <t>Видатки - спеціальний фонд</t>
  </si>
  <si>
    <t>Організація благоустрою населених пунктів</t>
  </si>
  <si>
    <t>Утримання та розвиток автомобільних доріг та дорожньої інфраструктури за рахунок коштів місцевого бюджету</t>
  </si>
  <si>
    <t>тис.грн</t>
  </si>
  <si>
    <t>Код типової відомчої класифікації видатків місцевих бюджетів</t>
  </si>
  <si>
    <t>Назва головного розпорядника коштів</t>
  </si>
  <si>
    <t>Назва об*єктів відповідно до проектно-кошторисної документації</t>
  </si>
  <si>
    <t xml:space="preserve">Загальний обсяг фінансування будівництва </t>
  </si>
  <si>
    <r>
      <t>Відсоток завершеності будівництва об</t>
    </r>
    <r>
      <rPr>
        <sz val="10"/>
        <rFont val="Calibri"/>
        <family val="2"/>
      </rPr>
      <t>`</t>
    </r>
    <r>
      <rPr>
        <sz val="10"/>
        <rFont val="Arial Cyr"/>
        <family val="0"/>
      </rPr>
      <t>єктів на майбутні роки</t>
    </r>
  </si>
  <si>
    <r>
      <t>Всього видатків на завершення будівництва об</t>
    </r>
    <r>
      <rPr>
        <sz val="9"/>
        <rFont val="Calibri"/>
        <family val="2"/>
      </rPr>
      <t>`</t>
    </r>
    <r>
      <rPr>
        <sz val="9"/>
        <rFont val="Times New Roman Cyr"/>
        <family val="0"/>
      </rPr>
      <t>єктів на майбутні роки</t>
    </r>
  </si>
  <si>
    <t>Разом видатків на поточний рік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</si>
  <si>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</si>
  <si>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</si>
  <si>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О3</t>
  </si>
  <si>
    <t>Виконавчий комітет Попаснянської міської ради</t>
  </si>
  <si>
    <t>Всього</t>
  </si>
  <si>
    <t>Міський голова</t>
  </si>
  <si>
    <t>Онищенко Ю.І.</t>
  </si>
  <si>
    <t>Ю.І.Онищенко</t>
  </si>
  <si>
    <t>Додаток 4</t>
  </si>
  <si>
    <t>Доходи - загальний фонд</t>
  </si>
  <si>
    <t>Разом інші субвенції загальний фонд 41035000</t>
  </si>
  <si>
    <t>Оплата послуг (крім комунальних)</t>
  </si>
  <si>
    <t xml:space="preserve">                                  Зміни  до  міського бюджету на 2018 рік</t>
  </si>
  <si>
    <t>Інші субвенції з місцевого бюджету</t>
  </si>
  <si>
    <r>
      <t>Зміни до переліку об</t>
    </r>
    <r>
      <rPr>
        <b/>
        <sz val="10"/>
        <rFont val="Calibri"/>
        <family val="2"/>
      </rPr>
      <t>'</t>
    </r>
    <r>
      <rPr>
        <b/>
        <sz val="10"/>
        <rFont val="Times New Roman Cyr"/>
        <family val="0"/>
      </rPr>
      <t>єктів, видатки на які у 2018 році будуть проводитися за рахунок коштів бюджету розвитку.</t>
    </r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</si>
  <si>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субвенції з державного бюджету</t>
  </si>
  <si>
    <t>Капітальне будівництво (придбання) житла</t>
  </si>
  <si>
    <t xml:space="preserve">Придбання обладнання і предметів довгострокового користування </t>
  </si>
  <si>
    <t>Разом видатки спеціальний фонд</t>
  </si>
  <si>
    <t>Разом видатки загальний фонд</t>
  </si>
  <si>
    <t>Додаток 1</t>
  </si>
  <si>
    <t>Придбання однокімнатної квартири для особи з числа дітей-сиріт, загальною площею 36,6 кв.м., розташованої за адресою: м.Попасна, вул.А.Черешні буд.1 кв.14.</t>
  </si>
  <si>
    <t>Всього доходи:</t>
  </si>
  <si>
    <t>Внесення змін до  міського бюджету на 2018рік за рахунок перевиконання доходної частини.</t>
  </si>
  <si>
    <t>Єдиний податок з фізичних осіб</t>
  </si>
  <si>
    <t xml:space="preserve">Міський голова                                                                                                  Ю.І.  Онищенко </t>
  </si>
  <si>
    <t>Заробітна плата</t>
  </si>
  <si>
    <t>Нарахування на оплату праці</t>
  </si>
  <si>
    <t>Експлуатація та технічне обслуговування житлового фонду</t>
  </si>
  <si>
    <t>Капітальний ремонт багатоквартирного житлового будинку пл.Героїв 2 м.Попасна</t>
  </si>
  <si>
    <t>Капітальний ремонт адміністративної будівлі вул.Мічуріна 1 м.Попасна</t>
  </si>
  <si>
    <t>Капітальний ремонт інших об`єктів</t>
  </si>
  <si>
    <t>Всього за типом боргового зобов’язання</t>
  </si>
  <si>
    <t>Кошти, одержані із загального фонду бюджету до бюджету розвитку (спеціального фонду)</t>
  </si>
  <si>
    <t>602400</t>
  </si>
  <si>
    <t>Передача коштів із загального до спеціального фонду бюджету </t>
  </si>
  <si>
    <t>602303</t>
  </si>
  <si>
    <t>Передача коштів із спеціального до загального фонду бюджету </t>
  </si>
  <si>
    <t>602302</t>
  </si>
  <si>
    <t>На кінець періоду </t>
  </si>
  <si>
    <t>602200 </t>
  </si>
  <si>
    <t>На початок періоду </t>
  </si>
  <si>
    <t>602100 </t>
  </si>
  <si>
    <t>Фінансування за активними операціями </t>
  </si>
  <si>
    <t>600000</t>
  </si>
  <si>
    <t>Всього за типом кредитора</t>
  </si>
  <si>
    <t>208400</t>
  </si>
  <si>
    <t>208330</t>
  </si>
  <si>
    <t>208320</t>
  </si>
  <si>
    <t xml:space="preserve">На кінець періоду </t>
  </si>
  <si>
    <t xml:space="preserve">На початок періоду </t>
  </si>
  <si>
    <t xml:space="preserve">Фінансування за рахунок зміни залишків коштів бюджетів </t>
  </si>
  <si>
    <t xml:space="preserve">Фінансування за рахунок залишків коштів на рахунках бюджетних установ </t>
  </si>
  <si>
    <t>205000 </t>
  </si>
  <si>
    <t>Внутрішнє фінансування </t>
  </si>
  <si>
    <t>200000</t>
  </si>
  <si>
    <t>У т.ч. бюджет розвитку</t>
  </si>
  <si>
    <t>Разом</t>
  </si>
  <si>
    <t>Спеціальний фонд</t>
  </si>
  <si>
    <t>Загальний фонд</t>
  </si>
  <si>
    <t xml:space="preserve">Назва </t>
  </si>
  <si>
    <t xml:space="preserve">Код </t>
  </si>
  <si>
    <t>(тис. грн)</t>
  </si>
  <si>
    <t xml:space="preserve">Джерела фінансування міського бюджету на 2018 рік </t>
  </si>
  <si>
    <t>міської ради</t>
  </si>
  <si>
    <t>до рішення</t>
  </si>
  <si>
    <t>Будівництво об'єктів житлово-комунального господарства</t>
  </si>
  <si>
    <t>Реконструкція та реставрація інших об`єктів</t>
  </si>
  <si>
    <t>Забезпечення збору та вивезення сміття і відходів</t>
  </si>
  <si>
    <t>Співфінансування "Капітальний ремонт зовнішнього освітлення тротуару по вул.Миру у м.Попасна Луганської області"</t>
  </si>
  <si>
    <t>Співфінансування "Капітальний ремонт контейнерних майданчиків для сміття"</t>
  </si>
  <si>
    <t>Співфінансування "Реконструкція алеї кварталу ім.Оседача у м.Попасна Луганської області"</t>
  </si>
  <si>
    <t>Додаток 2</t>
  </si>
  <si>
    <t>Додаток 3</t>
  </si>
  <si>
    <t xml:space="preserve">Субвенція з державного бюджету місцевим бюджетам на проектні, будівельно-монтажні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</t>
  </si>
  <si>
    <t>від 11 липня 2018 р. № 97/1</t>
  </si>
  <si>
    <t>11 липня 2018 р.  №97/1</t>
  </si>
  <si>
    <t>11 липня 2018 року № 97/1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</si>
</sst>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"/>
    <numFmt numFmtId="189" formatCode="0.000"/>
    <numFmt numFmtId="190" formatCode="0.0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#,##0.000_ ;[Red]\-#,##0.000\ "/>
  </numFmts>
  <fonts count="78">
    <font>
      <sz val="10"/>
      <name val="Arial Cyr"/>
      <family val="0"/>
    </font>
    <font>
      <b/>
      <sz val="12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1"/>
      <name val="Arial Cyr"/>
      <family val="0"/>
    </font>
    <font>
      <sz val="11"/>
      <name val="Arial Cyr"/>
      <family val="2"/>
    </font>
    <font>
      <sz val="12"/>
      <name val="Arial Cyr"/>
      <family val="0"/>
    </font>
    <font>
      <b/>
      <i/>
      <sz val="14"/>
      <name val="Arial Cyr"/>
      <family val="0"/>
    </font>
    <font>
      <b/>
      <sz val="14"/>
      <name val="Arial Cyr"/>
      <family val="2"/>
    </font>
    <font>
      <sz val="14"/>
      <name val="Arial Cyr"/>
      <family val="2"/>
    </font>
    <font>
      <sz val="10"/>
      <name val="Times New Roman Cyr"/>
      <family val="0"/>
    </font>
    <font>
      <b/>
      <sz val="10"/>
      <name val="Times New Roman Cyr"/>
      <family val="0"/>
    </font>
    <font>
      <b/>
      <sz val="10"/>
      <name val="Calibri"/>
      <family val="2"/>
    </font>
    <font>
      <sz val="6"/>
      <name val="Times New Roman Cyr"/>
      <family val="0"/>
    </font>
    <font>
      <sz val="10"/>
      <name val="Calibri"/>
      <family val="2"/>
    </font>
    <font>
      <sz val="9"/>
      <name val="Times New Roman Cyr"/>
      <family val="0"/>
    </font>
    <font>
      <sz val="9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sz val="14"/>
      <name val="Cambria"/>
      <family val="1"/>
    </font>
    <font>
      <sz val="11"/>
      <name val="Cambria"/>
      <family val="1"/>
    </font>
    <font>
      <sz val="10"/>
      <name val="Cambria"/>
      <family val="1"/>
    </font>
    <font>
      <b/>
      <sz val="11"/>
      <name val="Cambria"/>
      <family val="1"/>
    </font>
    <font>
      <sz val="10"/>
      <name val="Times New Roman"/>
      <family val="1"/>
    </font>
    <font>
      <sz val="12"/>
      <name val="Cambria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E"/>
      <family val="2"/>
    </font>
    <font>
      <b/>
      <i/>
      <sz val="10"/>
      <name val="Arial Cyr"/>
      <family val="0"/>
    </font>
    <font>
      <i/>
      <sz val="9"/>
      <name val="Arial Cyr"/>
      <family val="0"/>
    </font>
    <font>
      <i/>
      <sz val="10"/>
      <name val="Arial Cyr"/>
      <family val="0"/>
    </font>
    <font>
      <sz val="9"/>
      <name val="Arial Cyr"/>
      <family val="2"/>
    </font>
    <font>
      <b/>
      <sz val="9"/>
      <name val="Arial Cyr"/>
      <family val="0"/>
    </font>
    <font>
      <sz val="12"/>
      <name val="Arial"/>
      <family val="2"/>
    </font>
    <font>
      <sz val="10"/>
      <name val="Arial CE"/>
      <family val="2"/>
    </font>
    <font>
      <sz val="12"/>
      <name val="Arial CE"/>
      <family val="2"/>
    </font>
    <font>
      <b/>
      <i/>
      <sz val="8"/>
      <name val="Arial Cyr"/>
      <family val="0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63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333333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>
        <color indexed="63"/>
      </top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18" fillId="0" borderId="0">
      <alignment/>
      <protection/>
    </xf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26" borderId="1" applyNumberFormat="0" applyAlignment="0" applyProtection="0"/>
    <xf numFmtId="0" fontId="63" fillId="27" borderId="2" applyNumberFormat="0" applyAlignment="0" applyProtection="0"/>
    <xf numFmtId="0" fontId="64" fillId="27" borderId="1" applyNumberFormat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8" borderId="7" applyNumberFormat="0" applyAlignment="0" applyProtection="0"/>
    <xf numFmtId="0" fontId="70" fillId="0" borderId="0" applyNumberFormat="0" applyFill="0" applyBorder="0" applyAlignment="0" applyProtection="0"/>
    <xf numFmtId="0" fontId="71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72" fillId="30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6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10" xfId="0" applyFont="1" applyBorder="1" applyAlignment="1">
      <alignment vertical="justify"/>
    </xf>
    <xf numFmtId="2" fontId="1" fillId="0" borderId="10" xfId="0" applyNumberFormat="1" applyFont="1" applyBorder="1" applyAlignment="1">
      <alignment wrapText="1"/>
    </xf>
    <xf numFmtId="0" fontId="11" fillId="0" borderId="0" xfId="55">
      <alignment/>
      <protection/>
    </xf>
    <xf numFmtId="0" fontId="11" fillId="0" borderId="0" xfId="55" applyAlignment="1">
      <alignment horizontal="center"/>
      <protection/>
    </xf>
    <xf numFmtId="0" fontId="11" fillId="0" borderId="0" xfId="55" applyAlignment="1">
      <alignment/>
      <protection/>
    </xf>
    <xf numFmtId="0" fontId="14" fillId="0" borderId="11" xfId="55" applyFont="1" applyBorder="1" applyAlignment="1">
      <alignment horizontal="center" vertical="distributed"/>
      <protection/>
    </xf>
    <xf numFmtId="0" fontId="11" fillId="0" borderId="11" xfId="55" applyBorder="1" applyAlignment="1">
      <alignment horizontal="center" vertical="distributed"/>
      <protection/>
    </xf>
    <xf numFmtId="0" fontId="11" fillId="0" borderId="11" xfId="55" applyBorder="1" applyAlignment="1">
      <alignment horizontal="center"/>
      <protection/>
    </xf>
    <xf numFmtId="0" fontId="11" fillId="0" borderId="11" xfId="55" applyBorder="1">
      <alignment/>
      <protection/>
    </xf>
    <xf numFmtId="189" fontId="11" fillId="0" borderId="11" xfId="55" applyNumberFormat="1" applyBorder="1">
      <alignment/>
      <protection/>
    </xf>
    <xf numFmtId="0" fontId="11" fillId="0" borderId="11" xfId="55" applyBorder="1" applyAlignment="1">
      <alignment wrapText="1"/>
      <protection/>
    </xf>
    <xf numFmtId="0" fontId="11" fillId="0" borderId="11" xfId="55" applyBorder="1" applyAlignment="1">
      <alignment horizontal="left" vertical="top" wrapText="1"/>
      <protection/>
    </xf>
    <xf numFmtId="0" fontId="12" fillId="0" borderId="11" xfId="55" applyFont="1" applyBorder="1">
      <alignment/>
      <protection/>
    </xf>
    <xf numFmtId="189" fontId="11" fillId="0" borderId="11" xfId="55" applyNumberFormat="1" applyFont="1" applyBorder="1">
      <alignment/>
      <protection/>
    </xf>
    <xf numFmtId="0" fontId="11" fillId="0" borderId="11" xfId="55" applyBorder="1" applyAlignment="1">
      <alignment vertical="justify"/>
      <protection/>
    </xf>
    <xf numFmtId="0" fontId="7" fillId="0" borderId="0" xfId="56" applyFont="1">
      <alignment/>
      <protection/>
    </xf>
    <xf numFmtId="0" fontId="0" fillId="0" borderId="0" xfId="56">
      <alignment/>
      <protection/>
    </xf>
    <xf numFmtId="0" fontId="0" fillId="0" borderId="0" xfId="56" applyFont="1">
      <alignment/>
      <protection/>
    </xf>
    <xf numFmtId="0" fontId="1" fillId="0" borderId="0" xfId="56" applyFont="1">
      <alignment/>
      <protection/>
    </xf>
    <xf numFmtId="0" fontId="4" fillId="0" borderId="12" xfId="56" applyFont="1" applyBorder="1">
      <alignment/>
      <protection/>
    </xf>
    <xf numFmtId="0" fontId="4" fillId="0" borderId="13" xfId="56" applyFont="1" applyBorder="1">
      <alignment/>
      <protection/>
    </xf>
    <xf numFmtId="0" fontId="77" fillId="0" borderId="11" xfId="55" applyFont="1" applyBorder="1" applyAlignment="1">
      <alignment wrapText="1"/>
      <protection/>
    </xf>
    <xf numFmtId="1" fontId="19" fillId="0" borderId="11" xfId="56" applyNumberFormat="1" applyFont="1" applyBorder="1" applyAlignment="1">
      <alignment horizontal="center"/>
      <protection/>
    </xf>
    <xf numFmtId="1" fontId="20" fillId="0" borderId="11" xfId="56" applyNumberFormat="1" applyFont="1" applyBorder="1" applyAlignment="1">
      <alignment horizontal="center"/>
      <protection/>
    </xf>
    <xf numFmtId="0" fontId="0" fillId="0" borderId="0" xfId="56" applyBorder="1">
      <alignment/>
      <protection/>
    </xf>
    <xf numFmtId="0" fontId="6" fillId="0" borderId="0" xfId="56" applyFont="1" applyBorder="1">
      <alignment/>
      <protection/>
    </xf>
    <xf numFmtId="0" fontId="0" fillId="0" borderId="0" xfId="56" applyFont="1" applyBorder="1">
      <alignment/>
      <protection/>
    </xf>
    <xf numFmtId="1" fontId="7" fillId="0" borderId="0" xfId="56" applyNumberFormat="1" applyFont="1" applyBorder="1">
      <alignment/>
      <protection/>
    </xf>
    <xf numFmtId="1" fontId="0" fillId="0" borderId="0" xfId="56" applyNumberFormat="1" applyFont="1" applyBorder="1">
      <alignment/>
      <protection/>
    </xf>
    <xf numFmtId="0" fontId="7" fillId="0" borderId="0" xfId="56" applyFont="1" applyBorder="1" applyAlignment="1">
      <alignment horizontal="center"/>
      <protection/>
    </xf>
    <xf numFmtId="0" fontId="5" fillId="0" borderId="0" xfId="56" applyFont="1" applyBorder="1">
      <alignment/>
      <protection/>
    </xf>
    <xf numFmtId="1" fontId="1" fillId="0" borderId="0" xfId="56" applyNumberFormat="1" applyFont="1" applyBorder="1">
      <alignment/>
      <protection/>
    </xf>
    <xf numFmtId="1" fontId="7" fillId="0" borderId="0" xfId="56" applyNumberFormat="1" applyFont="1" applyBorder="1">
      <alignment/>
      <protection/>
    </xf>
    <xf numFmtId="1" fontId="6" fillId="0" borderId="0" xfId="56" applyNumberFormat="1" applyFont="1" applyBorder="1">
      <alignment/>
      <protection/>
    </xf>
    <xf numFmtId="1" fontId="5" fillId="0" borderId="0" xfId="56" applyNumberFormat="1" applyFont="1" applyBorder="1">
      <alignment/>
      <protection/>
    </xf>
    <xf numFmtId="0" fontId="0" fillId="0" borderId="0" xfId="56" applyFont="1">
      <alignment/>
      <protection/>
    </xf>
    <xf numFmtId="1" fontId="21" fillId="0" borderId="11" xfId="56" applyNumberFormat="1" applyFont="1" applyBorder="1" applyAlignment="1">
      <alignment horizontal="center"/>
      <protection/>
    </xf>
    <xf numFmtId="0" fontId="24" fillId="0" borderId="11" xfId="56" applyFont="1" applyBorder="1" applyAlignment="1">
      <alignment horizontal="center" vertical="justify" wrapText="1"/>
      <protection/>
    </xf>
    <xf numFmtId="0" fontId="22" fillId="0" borderId="11" xfId="56" applyFont="1" applyBorder="1" applyAlignment="1">
      <alignment horizontal="center" vertical="justify" wrapText="1"/>
      <protection/>
    </xf>
    <xf numFmtId="0" fontId="25" fillId="0" borderId="11" xfId="56" applyFont="1" applyBorder="1" applyAlignment="1">
      <alignment horizontal="center" vertical="justify" wrapText="1"/>
      <protection/>
    </xf>
    <xf numFmtId="0" fontId="23" fillId="0" borderId="11" xfId="56" applyFont="1" applyBorder="1" applyAlignment="1">
      <alignment horizontal="center" vertical="justify" wrapText="1"/>
      <protection/>
    </xf>
    <xf numFmtId="0" fontId="26" fillId="0" borderId="11" xfId="56" applyFont="1" applyBorder="1" applyAlignment="1">
      <alignment horizontal="right" vertical="justify" wrapText="1"/>
      <protection/>
    </xf>
    <xf numFmtId="0" fontId="26" fillId="0" borderId="11" xfId="55" applyFont="1" applyBorder="1" applyAlignment="1">
      <alignment horizontal="right"/>
      <protection/>
    </xf>
    <xf numFmtId="0" fontId="0" fillId="0" borderId="11" xfId="55" applyFont="1" applyBorder="1">
      <alignment/>
      <protection/>
    </xf>
    <xf numFmtId="0" fontId="10" fillId="0" borderId="11" xfId="56" applyFont="1" applyBorder="1">
      <alignment/>
      <protection/>
    </xf>
    <xf numFmtId="0" fontId="5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2" fontId="4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4" fillId="0" borderId="13" xfId="0" applyFont="1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0" fillId="0" borderId="11" xfId="0" applyBorder="1" applyAlignment="1">
      <alignment wrapText="1"/>
    </xf>
    <xf numFmtId="1" fontId="30" fillId="0" borderId="18" xfId="0" applyNumberFormat="1" applyFont="1" applyBorder="1" applyAlignment="1">
      <alignment/>
    </xf>
    <xf numFmtId="0" fontId="9" fillId="0" borderId="11" xfId="0" applyFont="1" applyBorder="1" applyAlignment="1">
      <alignment wrapText="1"/>
    </xf>
    <xf numFmtId="1" fontId="29" fillId="0" borderId="18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7" xfId="0" applyFont="1" applyBorder="1" applyAlignment="1">
      <alignment/>
    </xf>
    <xf numFmtId="49" fontId="6" fillId="0" borderId="10" xfId="0" applyNumberFormat="1" applyFont="1" applyBorder="1" applyAlignment="1">
      <alignment wrapText="1"/>
    </xf>
    <xf numFmtId="1" fontId="29" fillId="0" borderId="17" xfId="0" applyNumberFormat="1" applyFont="1" applyBorder="1" applyAlignment="1">
      <alignment/>
    </xf>
    <xf numFmtId="0" fontId="10" fillId="0" borderId="17" xfId="0" applyFont="1" applyBorder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" fontId="10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1" fontId="7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49" fontId="0" fillId="0" borderId="10" xfId="0" applyNumberFormat="1" applyFont="1" applyBorder="1" applyAlignment="1">
      <alignment wrapText="1"/>
    </xf>
    <xf numFmtId="0" fontId="0" fillId="0" borderId="15" xfId="0" applyFont="1" applyBorder="1" applyAlignment="1">
      <alignment horizontal="left"/>
    </xf>
    <xf numFmtId="0" fontId="0" fillId="0" borderId="20" xfId="0" applyFont="1" applyBorder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95" fontId="0" fillId="0" borderId="0" xfId="0" applyNumberFormat="1" applyFont="1" applyAlignment="1">
      <alignment/>
    </xf>
    <xf numFmtId="0" fontId="31" fillId="0" borderId="0" xfId="0" applyFont="1" applyAlignment="1">
      <alignment/>
    </xf>
    <xf numFmtId="0" fontId="10" fillId="0" borderId="0" xfId="0" applyFont="1" applyAlignment="1">
      <alignment/>
    </xf>
    <xf numFmtId="195" fontId="0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95" fontId="32" fillId="0" borderId="21" xfId="0" applyNumberFormat="1" applyFont="1" applyBorder="1" applyAlignment="1">
      <alignment/>
    </xf>
    <xf numFmtId="195" fontId="32" fillId="0" borderId="22" xfId="0" applyNumberFormat="1" applyFont="1" applyBorder="1" applyAlignment="1">
      <alignment/>
    </xf>
    <xf numFmtId="195" fontId="32" fillId="0" borderId="23" xfId="0" applyNumberFormat="1" applyFont="1" applyBorder="1" applyAlignment="1">
      <alignment/>
    </xf>
    <xf numFmtId="0" fontId="32" fillId="0" borderId="21" xfId="0" applyFont="1" applyBorder="1" applyAlignment="1">
      <alignment vertical="center" wrapText="1"/>
    </xf>
    <xf numFmtId="0" fontId="33" fillId="0" borderId="24" xfId="0" applyFont="1" applyBorder="1" applyAlignment="1">
      <alignment horizontal="center" vertical="center" wrapText="1"/>
    </xf>
    <xf numFmtId="195" fontId="34" fillId="0" borderId="25" xfId="0" applyNumberFormat="1" applyFont="1" applyBorder="1" applyAlignment="1">
      <alignment/>
    </xf>
    <xf numFmtId="195" fontId="34" fillId="0" borderId="26" xfId="0" applyNumberFormat="1" applyFont="1" applyBorder="1" applyAlignment="1">
      <alignment/>
    </xf>
    <xf numFmtId="195" fontId="34" fillId="0" borderId="27" xfId="0" applyNumberFormat="1" applyFont="1" applyBorder="1" applyAlignment="1">
      <alignment/>
    </xf>
    <xf numFmtId="0" fontId="0" fillId="0" borderId="25" xfId="0" applyFont="1" applyBorder="1" applyAlignment="1">
      <alignment vertical="center" wrapText="1"/>
    </xf>
    <xf numFmtId="49" fontId="0" fillId="0" borderId="25" xfId="0" applyNumberFormat="1" applyFont="1" applyFill="1" applyBorder="1" applyAlignment="1">
      <alignment horizontal="center" vertical="center"/>
    </xf>
    <xf numFmtId="195" fontId="0" fillId="0" borderId="25" xfId="0" applyNumberFormat="1" applyFont="1" applyBorder="1" applyAlignment="1">
      <alignment/>
    </xf>
    <xf numFmtId="195" fontId="0" fillId="0" borderId="26" xfId="0" applyNumberFormat="1" applyFont="1" applyBorder="1" applyAlignment="1">
      <alignment/>
    </xf>
    <xf numFmtId="195" fontId="0" fillId="0" borderId="27" xfId="0" applyNumberFormat="1" applyFont="1" applyBorder="1" applyAlignment="1">
      <alignment/>
    </xf>
    <xf numFmtId="195" fontId="32" fillId="0" borderId="25" xfId="0" applyNumberFormat="1" applyFont="1" applyBorder="1" applyAlignment="1">
      <alignment/>
    </xf>
    <xf numFmtId="195" fontId="32" fillId="0" borderId="26" xfId="0" applyNumberFormat="1" applyFont="1" applyBorder="1" applyAlignment="1">
      <alignment/>
    </xf>
    <xf numFmtId="195" fontId="32" fillId="0" borderId="27" xfId="0" applyNumberFormat="1" applyFont="1" applyBorder="1" applyAlignment="1">
      <alignment/>
    </xf>
    <xf numFmtId="0" fontId="32" fillId="0" borderId="25" xfId="0" applyFont="1" applyBorder="1" applyAlignment="1">
      <alignment vertical="center" wrapText="1"/>
    </xf>
    <xf numFmtId="49" fontId="4" fillId="0" borderId="25" xfId="0" applyNumberFormat="1" applyFont="1" applyFill="1" applyBorder="1" applyAlignment="1">
      <alignment horizontal="center" vertical="center"/>
    </xf>
    <xf numFmtId="0" fontId="33" fillId="0" borderId="28" xfId="0" applyFont="1" applyBorder="1" applyAlignment="1">
      <alignment horizontal="center" vertical="center" wrapText="1"/>
    </xf>
    <xf numFmtId="49" fontId="0" fillId="0" borderId="28" xfId="0" applyNumberFormat="1" applyFont="1" applyFill="1" applyBorder="1" applyAlignment="1">
      <alignment horizontal="center" vertical="center"/>
    </xf>
    <xf numFmtId="195" fontId="10" fillId="0" borderId="26" xfId="0" applyNumberFormat="1" applyFont="1" applyBorder="1" applyAlignment="1">
      <alignment horizontal="center" wrapText="1"/>
    </xf>
    <xf numFmtId="195" fontId="10" fillId="0" borderId="27" xfId="0" applyNumberFormat="1" applyFont="1" applyBorder="1" applyAlignment="1">
      <alignment horizontal="center" wrapText="1"/>
    </xf>
    <xf numFmtId="195" fontId="0" fillId="0" borderId="26" xfId="0" applyNumberFormat="1" applyFont="1" applyBorder="1" applyAlignment="1">
      <alignment/>
    </xf>
    <xf numFmtId="195" fontId="0" fillId="0" borderId="27" xfId="0" applyNumberFormat="1" applyFont="1" applyBorder="1" applyAlignment="1">
      <alignment/>
    </xf>
    <xf numFmtId="0" fontId="34" fillId="0" borderId="25" xfId="0" applyFont="1" applyBorder="1" applyAlignment="1">
      <alignment vertical="center" wrapText="1"/>
    </xf>
    <xf numFmtId="0" fontId="34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195" fontId="32" fillId="0" borderId="29" xfId="0" applyNumberFormat="1" applyFont="1" applyBorder="1" applyAlignment="1">
      <alignment/>
    </xf>
    <xf numFmtId="195" fontId="32" fillId="0" borderId="30" xfId="0" applyNumberFormat="1" applyFont="1" applyBorder="1" applyAlignment="1">
      <alignment/>
    </xf>
    <xf numFmtId="195" fontId="32" fillId="0" borderId="31" xfId="0" applyNumberFormat="1" applyFont="1" applyBorder="1" applyAlignment="1">
      <alignment/>
    </xf>
    <xf numFmtId="0" fontId="32" fillId="0" borderId="29" xfId="0" applyFont="1" applyBorder="1" applyAlignment="1">
      <alignment vertical="center" wrapText="1"/>
    </xf>
    <xf numFmtId="0" fontId="35" fillId="0" borderId="11" xfId="0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 wrapText="1"/>
    </xf>
    <xf numFmtId="49" fontId="0" fillId="0" borderId="0" xfId="0" applyNumberFormat="1" applyFont="1" applyAlignment="1">
      <alignment/>
    </xf>
    <xf numFmtId="0" fontId="37" fillId="0" borderId="0" xfId="0" applyFont="1" applyAlignment="1">
      <alignment horizontal="justify"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7" fillId="0" borderId="0" xfId="0" applyFont="1" applyAlignment="1">
      <alignment horizontal="left"/>
    </xf>
    <xf numFmtId="0" fontId="38" fillId="0" borderId="0" xfId="0" applyFont="1" applyAlignment="1">
      <alignment/>
    </xf>
    <xf numFmtId="0" fontId="39" fillId="0" borderId="0" xfId="0" applyFont="1" applyAlignment="1">
      <alignment horizontal="left"/>
    </xf>
    <xf numFmtId="0" fontId="0" fillId="0" borderId="0" xfId="0" applyFont="1" applyAlignment="1">
      <alignment horizontal="left" vertical="top" wrapText="1"/>
    </xf>
    <xf numFmtId="0" fontId="37" fillId="0" borderId="0" xfId="0" applyFont="1" applyAlignment="1">
      <alignment/>
    </xf>
    <xf numFmtId="0" fontId="29" fillId="0" borderId="19" xfId="0" applyFont="1" applyBorder="1" applyAlignment="1">
      <alignment horizontal="center"/>
    </xf>
    <xf numFmtId="0" fontId="10" fillId="0" borderId="19" xfId="56" applyFont="1" applyBorder="1">
      <alignment/>
      <protection/>
    </xf>
    <xf numFmtId="0" fontId="0" fillId="0" borderId="17" xfId="0" applyFont="1" applyBorder="1" applyAlignment="1">
      <alignment/>
    </xf>
    <xf numFmtId="2" fontId="7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vertical="justify"/>
    </xf>
    <xf numFmtId="0" fontId="41" fillId="0" borderId="10" xfId="0" applyFont="1" applyBorder="1" applyAlignment="1">
      <alignment vertical="justify"/>
    </xf>
    <xf numFmtId="0" fontId="37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9" fillId="0" borderId="0" xfId="0" applyFont="1" applyAlignment="1">
      <alignment horizontal="center" vertical="top" wrapText="1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36" fillId="0" borderId="16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36" fillId="0" borderId="11" xfId="0" applyFont="1" applyBorder="1" applyAlignment="1">
      <alignment horizontal="center" vertical="center" wrapText="1"/>
    </xf>
    <xf numFmtId="0" fontId="36" fillId="0" borderId="12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1" fontId="30" fillId="0" borderId="19" xfId="0" applyNumberFormat="1" applyFont="1" applyBorder="1" applyAlignment="1">
      <alignment horizontal="center"/>
    </xf>
    <xf numFmtId="1" fontId="30" fillId="0" borderId="20" xfId="0" applyNumberFormat="1" applyFont="1" applyBorder="1" applyAlignment="1">
      <alignment horizontal="center"/>
    </xf>
    <xf numFmtId="1" fontId="30" fillId="0" borderId="18" xfId="0" applyNumberFormat="1" applyFont="1" applyBorder="1" applyAlignment="1">
      <alignment horizontal="center"/>
    </xf>
    <xf numFmtId="0" fontId="29" fillId="0" borderId="19" xfId="56" applyFont="1" applyBorder="1" applyAlignment="1">
      <alignment horizontal="center" vertical="justify" wrapText="1"/>
      <protection/>
    </xf>
    <xf numFmtId="0" fontId="29" fillId="0" borderId="18" xfId="56" applyFont="1" applyBorder="1" applyAlignment="1">
      <alignment horizontal="center" vertical="justify" wrapText="1"/>
      <protection/>
    </xf>
    <xf numFmtId="0" fontId="29" fillId="0" borderId="19" xfId="0" applyFont="1" applyBorder="1" applyAlignment="1">
      <alignment horizontal="center"/>
    </xf>
    <xf numFmtId="0" fontId="29" fillId="0" borderId="18" xfId="0" applyFont="1" applyBorder="1" applyAlignment="1">
      <alignment horizontal="center"/>
    </xf>
    <xf numFmtId="1" fontId="19" fillId="0" borderId="19" xfId="56" applyNumberFormat="1" applyFont="1" applyBorder="1" applyAlignment="1">
      <alignment horizontal="center"/>
      <protection/>
    </xf>
    <xf numFmtId="1" fontId="19" fillId="0" borderId="20" xfId="56" applyNumberFormat="1" applyFont="1" applyBorder="1" applyAlignment="1">
      <alignment horizontal="center"/>
      <protection/>
    </xf>
    <xf numFmtId="1" fontId="19" fillId="0" borderId="18" xfId="56" applyNumberFormat="1" applyFont="1" applyBorder="1" applyAlignment="1">
      <alignment horizontal="center"/>
      <protection/>
    </xf>
    <xf numFmtId="0" fontId="0" fillId="0" borderId="11" xfId="55" applyFont="1" applyBorder="1" applyAlignment="1">
      <alignment horizontal="center"/>
      <protection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9" fillId="0" borderId="11" xfId="56" applyNumberFormat="1" applyFont="1" applyBorder="1" applyAlignment="1">
      <alignment horizontal="center"/>
      <protection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27" fillId="0" borderId="11" xfId="56" applyFont="1" applyBorder="1" applyAlignment="1">
      <alignment horizontal="center" vertical="justify" wrapText="1"/>
      <protection/>
    </xf>
    <xf numFmtId="0" fontId="4" fillId="0" borderId="13" xfId="56" applyFont="1" applyBorder="1" applyAlignment="1">
      <alignment horizontal="center"/>
      <protection/>
    </xf>
    <xf numFmtId="0" fontId="4" fillId="0" borderId="32" xfId="56" applyFont="1" applyBorder="1" applyAlignment="1">
      <alignment horizontal="center"/>
      <protection/>
    </xf>
    <xf numFmtId="0" fontId="0" fillId="0" borderId="13" xfId="56" applyFont="1" applyBorder="1" applyAlignment="1">
      <alignment horizontal="center"/>
      <protection/>
    </xf>
    <xf numFmtId="0" fontId="0" fillId="0" borderId="32" xfId="56" applyFont="1" applyBorder="1" applyAlignment="1">
      <alignment horizontal="center"/>
      <protection/>
    </xf>
    <xf numFmtId="0" fontId="4" fillId="0" borderId="19" xfId="56" applyFont="1" applyBorder="1" applyAlignment="1">
      <alignment horizontal="center"/>
      <protection/>
    </xf>
    <xf numFmtId="0" fontId="4" fillId="0" borderId="20" xfId="56" applyFont="1" applyBorder="1" applyAlignment="1">
      <alignment horizontal="center"/>
      <protection/>
    </xf>
    <xf numFmtId="0" fontId="4" fillId="0" borderId="18" xfId="56" applyFont="1" applyBorder="1" applyAlignment="1">
      <alignment horizontal="center"/>
      <protection/>
    </xf>
    <xf numFmtId="0" fontId="28" fillId="0" borderId="10" xfId="56" applyFont="1" applyBorder="1" applyAlignment="1">
      <alignment horizontal="center" vertical="justify" wrapText="1"/>
      <protection/>
    </xf>
    <xf numFmtId="0" fontId="28" fillId="0" borderId="15" xfId="56" applyFont="1" applyBorder="1" applyAlignment="1">
      <alignment horizontal="center" vertical="justify" wrapText="1"/>
      <protection/>
    </xf>
    <xf numFmtId="0" fontId="28" fillId="0" borderId="14" xfId="56" applyFont="1" applyBorder="1" applyAlignment="1">
      <alignment horizontal="center" vertical="justify" wrapText="1"/>
      <protection/>
    </xf>
    <xf numFmtId="0" fontId="16" fillId="0" borderId="11" xfId="55" applyFont="1" applyBorder="1" applyAlignment="1">
      <alignment horizontal="center" vertical="justify"/>
      <protection/>
    </xf>
    <xf numFmtId="0" fontId="11" fillId="0" borderId="11" xfId="55" applyBorder="1" applyAlignment="1">
      <alignment horizontal="center" vertical="justify"/>
      <protection/>
    </xf>
    <xf numFmtId="0" fontId="14" fillId="0" borderId="13" xfId="55" applyFont="1" applyBorder="1" applyAlignment="1">
      <alignment horizontal="center" vertical="distributed"/>
      <protection/>
    </xf>
    <xf numFmtId="0" fontId="14" fillId="0" borderId="17" xfId="55" applyFont="1" applyBorder="1" applyAlignment="1">
      <alignment horizontal="center" vertical="distributed"/>
      <protection/>
    </xf>
    <xf numFmtId="0" fontId="16" fillId="0" borderId="13" xfId="55" applyFont="1" applyBorder="1" applyAlignment="1">
      <alignment horizontal="center" vertical="distributed"/>
      <protection/>
    </xf>
    <xf numFmtId="0" fontId="16" fillId="0" borderId="17" xfId="55" applyFont="1" applyBorder="1" applyAlignment="1">
      <alignment horizontal="center" vertical="distributed"/>
      <protection/>
    </xf>
    <xf numFmtId="0" fontId="12" fillId="0" borderId="0" xfId="55" applyFont="1" applyAlignment="1">
      <alignment horizontal="center"/>
      <protection/>
    </xf>
    <xf numFmtId="0" fontId="11" fillId="0" borderId="13" xfId="55" applyBorder="1" applyAlignment="1">
      <alignment horizontal="center" vertical="top" wrapText="1"/>
      <protection/>
    </xf>
    <xf numFmtId="0" fontId="11" fillId="0" borderId="32" xfId="55" applyBorder="1" applyAlignment="1">
      <alignment horizontal="center" vertical="top" wrapText="1"/>
      <protection/>
    </xf>
    <xf numFmtId="0" fontId="11" fillId="0" borderId="17" xfId="55" applyBorder="1" applyAlignment="1">
      <alignment horizontal="center" vertical="top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Гиперссылка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2 2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="90" zoomScaleNormal="90" zoomScalePageLayoutView="0" workbookViewId="0" topLeftCell="A1">
      <pane xSplit="2" ySplit="11" topLeftCell="C12" activePane="bottomRight" state="frozen"/>
      <selection pane="topLeft" activeCell="D5" sqref="D5"/>
      <selection pane="topRight" activeCell="D5" sqref="D5"/>
      <selection pane="bottomLeft" activeCell="D5" sqref="D5"/>
      <selection pane="bottomRight" activeCell="E4" sqref="E4:G4"/>
    </sheetView>
  </sheetViews>
  <sheetFormatPr defaultColWidth="9.00390625" defaultRowHeight="12.75" outlineLevelRow="1"/>
  <cols>
    <col min="1" max="1" width="12.125" style="88" customWidth="1"/>
    <col min="2" max="2" width="35.875" style="88" customWidth="1"/>
    <col min="3" max="3" width="23.625" style="88" customWidth="1"/>
    <col min="4" max="4" width="16.75390625" style="88" customWidth="1"/>
    <col min="5" max="5" width="14.75390625" style="88" customWidth="1"/>
    <col min="6" max="6" width="13.75390625" style="88" customWidth="1"/>
    <col min="7" max="7" width="9.125" style="88" customWidth="1"/>
    <col min="8" max="8" width="10.25390625" style="88" bestFit="1" customWidth="1"/>
    <col min="9" max="16384" width="9.125" style="88" customWidth="1"/>
  </cols>
  <sheetData>
    <row r="1" spans="1:6" ht="14.25" customHeight="1">
      <c r="A1" s="133"/>
      <c r="C1" s="140"/>
      <c r="D1" s="140"/>
      <c r="E1" s="141" t="s">
        <v>105</v>
      </c>
      <c r="F1" s="141"/>
    </row>
    <row r="2" spans="1:6" ht="12.75" customHeight="1">
      <c r="A2" s="133"/>
      <c r="C2" s="140"/>
      <c r="D2" s="140"/>
      <c r="E2" s="139" t="s">
        <v>98</v>
      </c>
      <c r="F2" s="139"/>
    </row>
    <row r="3" spans="1:6" ht="15">
      <c r="A3" s="133"/>
      <c r="C3" s="136"/>
      <c r="D3" s="138"/>
      <c r="E3" s="137" t="s">
        <v>97</v>
      </c>
      <c r="F3" s="137"/>
    </row>
    <row r="4" spans="1:8" ht="15" customHeight="1">
      <c r="A4" s="133"/>
      <c r="C4" s="136"/>
      <c r="D4" s="135"/>
      <c r="E4" s="148" t="s">
        <v>110</v>
      </c>
      <c r="F4" s="148"/>
      <c r="G4" s="148"/>
      <c r="H4" s="134"/>
    </row>
    <row r="5" spans="1:3" ht="12.75">
      <c r="A5" s="133"/>
      <c r="B5" s="149"/>
      <c r="C5" s="149"/>
    </row>
    <row r="6" spans="1:6" ht="18">
      <c r="A6" s="150" t="s">
        <v>96</v>
      </c>
      <c r="B6" s="150"/>
      <c r="C6" s="150"/>
      <c r="D6" s="150"/>
      <c r="E6" s="150"/>
      <c r="F6" s="150"/>
    </row>
    <row r="7" spans="1:6" ht="12.75">
      <c r="A7" s="132"/>
      <c r="B7" s="132"/>
      <c r="C7" s="132"/>
      <c r="D7" s="132"/>
      <c r="E7" s="132"/>
      <c r="F7" s="132"/>
    </row>
    <row r="8" spans="4:6" ht="12.75">
      <c r="D8" s="131"/>
      <c r="F8" s="131" t="s">
        <v>95</v>
      </c>
    </row>
    <row r="9" spans="1:6" s="129" customFormat="1" ht="20.25" customHeight="1">
      <c r="A9" s="151" t="s">
        <v>94</v>
      </c>
      <c r="B9" s="153" t="s">
        <v>93</v>
      </c>
      <c r="C9" s="155" t="s">
        <v>92</v>
      </c>
      <c r="D9" s="157" t="s">
        <v>91</v>
      </c>
      <c r="E9" s="157"/>
      <c r="F9" s="158" t="s">
        <v>90</v>
      </c>
    </row>
    <row r="10" spans="1:6" s="129" customFormat="1" ht="39.75" customHeight="1">
      <c r="A10" s="152"/>
      <c r="B10" s="154"/>
      <c r="C10" s="156"/>
      <c r="D10" s="130" t="s">
        <v>90</v>
      </c>
      <c r="E10" s="130" t="s">
        <v>89</v>
      </c>
      <c r="F10" s="159"/>
    </row>
    <row r="11" spans="1:6" ht="12.75">
      <c r="A11" s="128">
        <v>1</v>
      </c>
      <c r="B11" s="127">
        <v>2</v>
      </c>
      <c r="C11" s="127">
        <v>3</v>
      </c>
      <c r="D11" s="127">
        <v>4</v>
      </c>
      <c r="E11" s="127">
        <v>5</v>
      </c>
      <c r="F11" s="127">
        <v>6</v>
      </c>
    </row>
    <row r="12" spans="1:11" ht="18" customHeight="1">
      <c r="A12" s="113" t="s">
        <v>88</v>
      </c>
      <c r="B12" s="126" t="s">
        <v>87</v>
      </c>
      <c r="C12" s="125">
        <f>+C13+C16</f>
        <v>170</v>
      </c>
      <c r="D12" s="125">
        <f>+D13+D16</f>
        <v>-170</v>
      </c>
      <c r="E12" s="124">
        <f>+E13+E16</f>
        <v>-170</v>
      </c>
      <c r="F12" s="123">
        <f>+D12+C12</f>
        <v>0</v>
      </c>
      <c r="G12" s="49"/>
      <c r="I12" s="49"/>
      <c r="J12" s="49"/>
      <c r="K12" s="49"/>
    </row>
    <row r="13" spans="1:6" ht="38.25" hidden="1" outlineLevel="1">
      <c r="A13" s="121" t="s">
        <v>86</v>
      </c>
      <c r="B13" s="120" t="s">
        <v>85</v>
      </c>
      <c r="C13" s="103">
        <f>+C14</f>
        <v>0</v>
      </c>
      <c r="D13" s="103">
        <f>+D15</f>
        <v>0</v>
      </c>
      <c r="E13" s="102">
        <f>+E15</f>
        <v>0</v>
      </c>
      <c r="F13" s="101">
        <f>+D13+C13</f>
        <v>0</v>
      </c>
    </row>
    <row r="14" spans="1:8" ht="25.5" hidden="1" outlineLevel="1">
      <c r="A14" s="122">
        <v>205320</v>
      </c>
      <c r="B14" s="104" t="s">
        <v>70</v>
      </c>
      <c r="C14" s="119"/>
      <c r="D14" s="117"/>
      <c r="E14" s="116"/>
      <c r="F14" s="106">
        <f>+D14+C14</f>
        <v>0</v>
      </c>
      <c r="H14" s="90"/>
    </row>
    <row r="15" spans="1:6" ht="25.5" hidden="1" outlineLevel="1">
      <c r="A15" s="122">
        <v>205330</v>
      </c>
      <c r="B15" s="104" t="s">
        <v>68</v>
      </c>
      <c r="C15" s="119"/>
      <c r="D15" s="103"/>
      <c r="E15" s="118"/>
      <c r="F15" s="101">
        <f>+D15+C15</f>
        <v>0</v>
      </c>
    </row>
    <row r="16" spans="1:6" ht="30" customHeight="1" collapsed="1">
      <c r="A16" s="121">
        <v>208000</v>
      </c>
      <c r="B16" s="120" t="s">
        <v>84</v>
      </c>
      <c r="C16" s="119">
        <f>+C17-C18+C19+C20-C21</f>
        <v>170</v>
      </c>
      <c r="D16" s="119">
        <f>+D17-D18+D19+D20-D21</f>
        <v>-170</v>
      </c>
      <c r="E16" s="118">
        <f>+E17-E18+E19+E20-E21</f>
        <v>-170</v>
      </c>
      <c r="F16" s="106">
        <f>+F17-F18+F19+F20-F21</f>
        <v>0</v>
      </c>
    </row>
    <row r="17" spans="1:6" ht="12.75" hidden="1" outlineLevel="1">
      <c r="A17" s="105">
        <v>208100</v>
      </c>
      <c r="B17" s="104" t="s">
        <v>83</v>
      </c>
      <c r="C17" s="111"/>
      <c r="D17" s="111"/>
      <c r="E17" s="110"/>
      <c r="F17" s="109">
        <f>+D17+C17</f>
        <v>0</v>
      </c>
    </row>
    <row r="18" spans="1:6" ht="12.75" hidden="1" outlineLevel="1">
      <c r="A18" s="105">
        <v>208200</v>
      </c>
      <c r="B18" s="104" t="s">
        <v>82</v>
      </c>
      <c r="C18" s="103"/>
      <c r="D18" s="103"/>
      <c r="E18" s="118"/>
      <c r="F18" s="101">
        <f>+D18+C18</f>
        <v>0</v>
      </c>
    </row>
    <row r="19" spans="1:6" ht="25.5" hidden="1" outlineLevel="1">
      <c r="A19" s="105" t="s">
        <v>81</v>
      </c>
      <c r="B19" s="104" t="s">
        <v>70</v>
      </c>
      <c r="C19" s="111"/>
      <c r="D19" s="117"/>
      <c r="E19" s="116"/>
      <c r="F19" s="109">
        <f>+D19+C19</f>
        <v>0</v>
      </c>
    </row>
    <row r="20" spans="1:6" ht="25.5" collapsed="1">
      <c r="A20" s="105" t="s">
        <v>80</v>
      </c>
      <c r="B20" s="104" t="s">
        <v>68</v>
      </c>
      <c r="C20" s="108">
        <v>170</v>
      </c>
      <c r="D20" s="108"/>
      <c r="E20" s="107"/>
      <c r="F20" s="106">
        <f>+C20-D20</f>
        <v>170</v>
      </c>
    </row>
    <row r="21" spans="1:6" ht="38.25">
      <c r="A21" s="115" t="s">
        <v>79</v>
      </c>
      <c r="B21" s="104" t="s">
        <v>66</v>
      </c>
      <c r="C21" s="108"/>
      <c r="D21" s="108">
        <f>+C20</f>
        <v>170</v>
      </c>
      <c r="E21" s="107">
        <f>+D21</f>
        <v>170</v>
      </c>
      <c r="F21" s="101">
        <f>+D21+C21</f>
        <v>170</v>
      </c>
    </row>
    <row r="22" spans="1:6" ht="12.75">
      <c r="A22" s="114"/>
      <c r="B22" s="112" t="s">
        <v>78</v>
      </c>
      <c r="C22" s="111">
        <f>+C12</f>
        <v>170</v>
      </c>
      <c r="D22" s="111">
        <f>+D12</f>
        <v>-170</v>
      </c>
      <c r="E22" s="110">
        <f>+E12</f>
        <v>-170</v>
      </c>
      <c r="F22" s="109">
        <f>+D22+C22</f>
        <v>0</v>
      </c>
    </row>
    <row r="23" spans="1:11" ht="32.25" customHeight="1">
      <c r="A23" s="113" t="s">
        <v>77</v>
      </c>
      <c r="B23" s="112" t="s">
        <v>76</v>
      </c>
      <c r="C23" s="111">
        <f>+C24-C25+C26+C28-C29</f>
        <v>170</v>
      </c>
      <c r="D23" s="111">
        <f>+D24-D25+D26+D28-D29</f>
        <v>-170</v>
      </c>
      <c r="E23" s="110">
        <f>+E24-E25+E26+E28-E29</f>
        <v>-170</v>
      </c>
      <c r="F23" s="109">
        <f>+F24-F25+F26+F28-F29</f>
        <v>0</v>
      </c>
      <c r="G23" s="49"/>
      <c r="I23" s="49"/>
      <c r="J23" s="49"/>
      <c r="K23" s="49"/>
    </row>
    <row r="24" spans="1:6" ht="12.75" hidden="1" outlineLevel="1">
      <c r="A24" s="105" t="s">
        <v>75</v>
      </c>
      <c r="B24" s="104" t="s">
        <v>74</v>
      </c>
      <c r="C24" s="108">
        <f aca="true" t="shared" si="0" ref="C24:E25">+C17</f>
        <v>0</v>
      </c>
      <c r="D24" s="108">
        <f t="shared" si="0"/>
        <v>0</v>
      </c>
      <c r="E24" s="107">
        <f t="shared" si="0"/>
        <v>0</v>
      </c>
      <c r="F24" s="109">
        <f>+D24+C24</f>
        <v>0</v>
      </c>
    </row>
    <row r="25" spans="1:6" ht="12.75" hidden="1" outlineLevel="1">
      <c r="A25" s="105" t="s">
        <v>73</v>
      </c>
      <c r="B25" s="104" t="s">
        <v>72</v>
      </c>
      <c r="C25" s="108">
        <f t="shared" si="0"/>
        <v>0</v>
      </c>
      <c r="D25" s="108">
        <f t="shared" si="0"/>
        <v>0</v>
      </c>
      <c r="E25" s="107">
        <f t="shared" si="0"/>
        <v>0</v>
      </c>
      <c r="F25" s="101">
        <f>+D25+C25</f>
        <v>0</v>
      </c>
    </row>
    <row r="26" spans="1:6" ht="25.5" hidden="1" outlineLevel="1">
      <c r="A26" s="105" t="s">
        <v>71</v>
      </c>
      <c r="B26" s="104" t="s">
        <v>70</v>
      </c>
      <c r="C26" s="108">
        <f>+C14+C19</f>
        <v>0</v>
      </c>
      <c r="D26" s="108">
        <f>+D14+D19</f>
        <v>0</v>
      </c>
      <c r="E26" s="107">
        <f>+E14+E19</f>
        <v>0</v>
      </c>
      <c r="F26" s="109">
        <f>+D26+C26</f>
        <v>0</v>
      </c>
    </row>
    <row r="27" spans="1:6" ht="12.75" collapsed="1">
      <c r="A27" s="105"/>
      <c r="B27" s="104"/>
      <c r="C27" s="108"/>
      <c r="D27" s="108"/>
      <c r="E27" s="107"/>
      <c r="F27" s="109"/>
    </row>
    <row r="28" spans="1:6" ht="25.5">
      <c r="A28" s="105" t="s">
        <v>69</v>
      </c>
      <c r="B28" s="104" t="s">
        <v>68</v>
      </c>
      <c r="C28" s="108">
        <f>+C15+C20</f>
        <v>170</v>
      </c>
      <c r="D28" s="108"/>
      <c r="E28" s="107"/>
      <c r="F28" s="106">
        <f>+C28-D28</f>
        <v>170</v>
      </c>
    </row>
    <row r="29" spans="1:6" ht="38.25">
      <c r="A29" s="105" t="s">
        <v>67</v>
      </c>
      <c r="B29" s="104" t="s">
        <v>66</v>
      </c>
      <c r="C29" s="103"/>
      <c r="D29" s="103">
        <f>+C28</f>
        <v>170</v>
      </c>
      <c r="E29" s="102">
        <f>+D29</f>
        <v>170</v>
      </c>
      <c r="F29" s="101">
        <f>+D29+C29</f>
        <v>170</v>
      </c>
    </row>
    <row r="30" spans="1:6" ht="25.5">
      <c r="A30" s="100"/>
      <c r="B30" s="99" t="s">
        <v>65</v>
      </c>
      <c r="C30" s="98">
        <f>+C23</f>
        <v>170</v>
      </c>
      <c r="D30" s="98">
        <f>+D23</f>
        <v>-170</v>
      </c>
      <c r="E30" s="97">
        <f>+E23</f>
        <v>-170</v>
      </c>
      <c r="F30" s="96">
        <f>+D30+C30</f>
        <v>0</v>
      </c>
    </row>
    <row r="31" spans="1:6" ht="12.75" hidden="1" outlineLevel="1">
      <c r="A31" s="95"/>
      <c r="B31" s="94"/>
      <c r="C31" s="93">
        <f>+C30-C12</f>
        <v>0</v>
      </c>
      <c r="D31" s="93">
        <f>+D30-D12</f>
        <v>0</v>
      </c>
      <c r="E31" s="93">
        <f>+E30-E12</f>
        <v>0</v>
      </c>
      <c r="F31" s="93">
        <f>+F30-F12</f>
        <v>0</v>
      </c>
    </row>
    <row r="32" spans="3:6" ht="12.75" hidden="1" outlineLevel="1">
      <c r="C32" s="90"/>
      <c r="D32" s="90"/>
      <c r="E32" s="90"/>
      <c r="F32" s="90"/>
    </row>
    <row r="33" spans="3:6" ht="12.75" collapsed="1">
      <c r="C33" s="90"/>
      <c r="D33" s="90"/>
      <c r="E33" s="90"/>
      <c r="F33" s="90"/>
    </row>
    <row r="34" spans="3:6" ht="12.75">
      <c r="C34" s="90"/>
      <c r="D34" s="90"/>
      <c r="E34" s="90"/>
      <c r="F34" s="90"/>
    </row>
    <row r="35" spans="3:6" ht="12.75">
      <c r="C35" s="90"/>
      <c r="D35" s="90"/>
      <c r="E35" s="90"/>
      <c r="F35" s="90"/>
    </row>
    <row r="36" spans="1:6" ht="18">
      <c r="A36" s="91" t="s">
        <v>38</v>
      </c>
      <c r="D36" s="88" t="s">
        <v>40</v>
      </c>
      <c r="F36" s="92"/>
    </row>
    <row r="37" spans="1:6" ht="18">
      <c r="A37" s="91"/>
      <c r="F37" s="89"/>
    </row>
    <row r="38" spans="1:5" ht="18">
      <c r="A38" s="91"/>
      <c r="C38" s="90"/>
      <c r="E38" s="89"/>
    </row>
  </sheetData>
  <sheetProtection/>
  <mergeCells count="8">
    <mergeCell ref="E4:G4"/>
    <mergeCell ref="B5:C5"/>
    <mergeCell ref="A6:F6"/>
    <mergeCell ref="A9:A10"/>
    <mergeCell ref="B9:B10"/>
    <mergeCell ref="C9:C10"/>
    <mergeCell ref="D9:E9"/>
    <mergeCell ref="F9:F10"/>
  </mergeCells>
  <printOptions horizontalCentered="1"/>
  <pageMargins left="0.984251968503937" right="0.1968503937007874" top="0.7874015748031497" bottom="0.1968503937007874" header="0.5118110236220472" footer="0.5118110236220472"/>
  <pageSetup firstPageNumber="25" useFirstPageNumber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view="pageBreakPreview" zoomScale="75" zoomScaleNormal="75" zoomScaleSheetLayoutView="75" zoomScalePageLayoutView="0" workbookViewId="0" topLeftCell="A1">
      <pane xSplit="4" ySplit="6" topLeftCell="I7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0" customWidth="1"/>
    <col min="2" max="2" width="11.625" style="0" customWidth="1"/>
    <col min="3" max="3" width="61.375" style="0" customWidth="1"/>
    <col min="4" max="4" width="16.25390625" style="0" customWidth="1"/>
    <col min="5" max="5" width="11.125" style="0" customWidth="1"/>
    <col min="6" max="7" width="9.25390625" style="0" customWidth="1"/>
    <col min="8" max="8" width="9.625" style="0" customWidth="1"/>
    <col min="9" max="9" width="10.75390625" style="0" customWidth="1"/>
    <col min="10" max="10" width="8.875" style="0" customWidth="1"/>
    <col min="11" max="11" width="11.375" style="0" bestFit="1" customWidth="1"/>
    <col min="12" max="12" width="8.875" style="0" customWidth="1"/>
    <col min="13" max="13" width="11.375" style="0" bestFit="1" customWidth="1"/>
    <col min="14" max="14" width="9.00390625" style="0" customWidth="1"/>
    <col min="15" max="15" width="9.75390625" style="0" customWidth="1"/>
    <col min="16" max="16" width="13.125" style="0" customWidth="1"/>
    <col min="17" max="17" width="9.125" style="0" hidden="1" customWidth="1"/>
  </cols>
  <sheetData>
    <row r="1" spans="8:14" ht="21" customHeight="1">
      <c r="H1" t="s">
        <v>18</v>
      </c>
      <c r="N1" t="s">
        <v>106</v>
      </c>
    </row>
    <row r="2" ht="15" customHeight="1">
      <c r="N2" t="s">
        <v>21</v>
      </c>
    </row>
    <row r="3" spans="11:14" ht="15" customHeight="1">
      <c r="K3" s="50"/>
      <c r="L3" s="50"/>
      <c r="N3" t="s">
        <v>108</v>
      </c>
    </row>
    <row r="4" spans="3:16" ht="15.75" customHeight="1">
      <c r="C4" s="51" t="s">
        <v>56</v>
      </c>
      <c r="D4" s="51"/>
      <c r="E4" s="51"/>
      <c r="F4" s="51"/>
      <c r="G4" s="51"/>
      <c r="H4" s="51"/>
      <c r="K4" s="52"/>
      <c r="L4" s="53"/>
      <c r="P4" t="s">
        <v>17</v>
      </c>
    </row>
    <row r="5" spans="1:16" ht="15" customHeight="1">
      <c r="A5" s="54" t="s">
        <v>16</v>
      </c>
      <c r="B5" s="54" t="s">
        <v>0</v>
      </c>
      <c r="C5" s="55" t="s">
        <v>1</v>
      </c>
      <c r="D5" s="56"/>
      <c r="E5" s="160" t="s">
        <v>2</v>
      </c>
      <c r="F5" s="161"/>
      <c r="G5" s="161"/>
      <c r="H5" s="161"/>
      <c r="I5" s="161"/>
      <c r="J5" s="161"/>
      <c r="K5" s="162"/>
      <c r="L5" s="162"/>
      <c r="M5" s="161"/>
      <c r="N5" s="161"/>
      <c r="O5" s="161"/>
      <c r="P5" s="163"/>
    </row>
    <row r="6" spans="1:16" ht="21" customHeight="1">
      <c r="A6" s="57"/>
      <c r="B6" s="57"/>
      <c r="C6" s="58"/>
      <c r="D6" s="57" t="s">
        <v>15</v>
      </c>
      <c r="E6" s="59" t="s">
        <v>3</v>
      </c>
      <c r="F6" s="60" t="s">
        <v>4</v>
      </c>
      <c r="G6" s="60" t="s">
        <v>14</v>
      </c>
      <c r="H6" s="60" t="s">
        <v>5</v>
      </c>
      <c r="I6" s="60" t="s">
        <v>6</v>
      </c>
      <c r="J6" s="60" t="s">
        <v>7</v>
      </c>
      <c r="K6" s="60" t="s">
        <v>12</v>
      </c>
      <c r="L6" s="60" t="s">
        <v>8</v>
      </c>
      <c r="M6" s="60" t="s">
        <v>9</v>
      </c>
      <c r="N6" s="60" t="s">
        <v>10</v>
      </c>
      <c r="O6" s="60" t="s">
        <v>11</v>
      </c>
      <c r="P6" s="60" t="s">
        <v>13</v>
      </c>
    </row>
    <row r="7" spans="1:16" ht="21" customHeight="1">
      <c r="A7" s="57"/>
      <c r="B7" s="57"/>
      <c r="C7" s="61" t="s">
        <v>42</v>
      </c>
      <c r="D7" s="57"/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</row>
    <row r="8" spans="1:16" ht="30.75" customHeight="1">
      <c r="A8" s="57">
        <v>18050400</v>
      </c>
      <c r="B8" s="57"/>
      <c r="C8" s="62" t="s">
        <v>57</v>
      </c>
      <c r="D8" s="69">
        <f>K8</f>
        <v>321450</v>
      </c>
      <c r="E8" s="63"/>
      <c r="F8" s="63"/>
      <c r="G8" s="63"/>
      <c r="H8" s="63"/>
      <c r="I8" s="63"/>
      <c r="J8" s="63"/>
      <c r="K8" s="63">
        <v>321450</v>
      </c>
      <c r="L8" s="59"/>
      <c r="M8" s="59"/>
      <c r="N8" s="59"/>
      <c r="O8" s="59"/>
      <c r="P8" s="59"/>
    </row>
    <row r="9" spans="1:16" ht="21.75" customHeight="1">
      <c r="A9" s="57"/>
      <c r="B9" s="57"/>
      <c r="C9" s="64" t="s">
        <v>55</v>
      </c>
      <c r="D9" s="69">
        <f>D8</f>
        <v>321450</v>
      </c>
      <c r="E9" s="65"/>
      <c r="F9" s="65"/>
      <c r="G9" s="65"/>
      <c r="H9" s="65"/>
      <c r="I9" s="65"/>
      <c r="J9" s="65"/>
      <c r="K9" s="65">
        <f>K8</f>
        <v>321450</v>
      </c>
      <c r="L9" s="63"/>
      <c r="M9" s="63"/>
      <c r="N9" s="63"/>
      <c r="O9" s="65"/>
      <c r="P9" s="65"/>
    </row>
    <row r="10" spans="1:16" ht="21" customHeight="1">
      <c r="A10" s="160"/>
      <c r="B10" s="163"/>
      <c r="C10" s="66" t="s">
        <v>19</v>
      </c>
      <c r="D10" s="164"/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6"/>
    </row>
    <row r="11" spans="1:16" ht="68.25" customHeight="1">
      <c r="A11" s="70">
        <v>150</v>
      </c>
      <c r="B11" s="57"/>
      <c r="C11" s="68" t="s">
        <v>20</v>
      </c>
      <c r="D11" s="69">
        <f>K11</f>
        <v>321450</v>
      </c>
      <c r="E11" s="63"/>
      <c r="F11" s="63"/>
      <c r="G11" s="63"/>
      <c r="H11" s="63"/>
      <c r="I11" s="63"/>
      <c r="J11" s="63"/>
      <c r="K11" s="65">
        <f>K12+K13</f>
        <v>321450</v>
      </c>
      <c r="L11" s="63"/>
      <c r="M11" s="63"/>
      <c r="N11" s="63"/>
      <c r="O11" s="65"/>
      <c r="P11" s="63"/>
    </row>
    <row r="12" spans="1:16" ht="26.25" customHeight="1">
      <c r="A12" s="70"/>
      <c r="B12" s="57">
        <v>2111</v>
      </c>
      <c r="C12" s="68" t="s">
        <v>59</v>
      </c>
      <c r="D12" s="69">
        <f>K12</f>
        <v>263484</v>
      </c>
      <c r="E12" s="63"/>
      <c r="F12" s="63"/>
      <c r="G12" s="63"/>
      <c r="H12" s="63"/>
      <c r="I12" s="63"/>
      <c r="J12" s="63"/>
      <c r="K12" s="63">
        <v>263484</v>
      </c>
      <c r="L12" s="63"/>
      <c r="M12" s="63"/>
      <c r="N12" s="63"/>
      <c r="O12" s="65"/>
      <c r="P12" s="63"/>
    </row>
    <row r="13" spans="1:16" ht="26.25" customHeight="1">
      <c r="A13" s="67"/>
      <c r="B13" s="57">
        <v>2120</v>
      </c>
      <c r="C13" s="68" t="s">
        <v>60</v>
      </c>
      <c r="D13" s="69">
        <f>K13</f>
        <v>57966</v>
      </c>
      <c r="E13" s="63"/>
      <c r="F13" s="63"/>
      <c r="G13" s="63"/>
      <c r="H13" s="63"/>
      <c r="I13" s="63"/>
      <c r="J13" s="63"/>
      <c r="K13" s="63">
        <v>57966</v>
      </c>
      <c r="L13" s="63"/>
      <c r="M13" s="63"/>
      <c r="N13" s="63"/>
      <c r="O13" s="63"/>
      <c r="P13" s="63"/>
    </row>
    <row r="14" spans="1:17" s="49" customFormat="1" ht="68.25" customHeight="1">
      <c r="A14" s="71"/>
      <c r="B14" s="71"/>
      <c r="C14" s="72" t="s">
        <v>58</v>
      </c>
      <c r="D14" s="73"/>
      <c r="E14" s="74"/>
      <c r="F14" s="75"/>
      <c r="G14" s="75"/>
      <c r="H14" s="75"/>
      <c r="I14" s="76"/>
      <c r="J14" s="76"/>
      <c r="K14" s="76"/>
      <c r="L14" s="76"/>
      <c r="M14" s="76"/>
      <c r="N14" s="76"/>
      <c r="O14" s="76"/>
      <c r="P14" s="76"/>
      <c r="Q14" s="77"/>
    </row>
    <row r="15" spans="7:16" s="50" customFormat="1" ht="69" customHeight="1">
      <c r="G15" s="75"/>
      <c r="H15" s="78"/>
      <c r="I15" s="78"/>
      <c r="J15" s="78"/>
      <c r="K15" s="78"/>
      <c r="L15" s="78"/>
      <c r="M15" s="78"/>
      <c r="N15" s="78"/>
      <c r="O15" s="78"/>
      <c r="P15" s="78"/>
    </row>
    <row r="16" spans="1:16" s="50" customFormat="1" ht="50.25" customHeight="1">
      <c r="A16" s="79"/>
      <c r="B16" s="80"/>
      <c r="C16" s="80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</row>
    <row r="17" spans="1:16" s="50" customFormat="1" ht="50.25" customHeight="1">
      <c r="A17" s="79"/>
      <c r="B17" s="80"/>
      <c r="C17" s="80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78"/>
      <c r="O17" s="78"/>
      <c r="P17" s="78"/>
    </row>
    <row r="18" spans="1:16" s="50" customFormat="1" ht="50.25" customHeight="1">
      <c r="A18" s="79"/>
      <c r="B18" s="80"/>
      <c r="C18" s="80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</row>
    <row r="19" spans="1:16" s="50" customFormat="1" ht="14.25" customHeight="1">
      <c r="A19" s="80"/>
      <c r="B19" s="80"/>
      <c r="C19" s="80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</row>
    <row r="20" spans="1:16" s="50" customFormat="1" ht="15">
      <c r="A20" s="80"/>
      <c r="B20" s="80"/>
      <c r="C20" s="80"/>
      <c r="D20" s="81"/>
      <c r="E20" s="81"/>
      <c r="F20" s="81"/>
      <c r="G20" s="81"/>
      <c r="H20" s="81"/>
      <c r="I20" s="81"/>
      <c r="J20" s="81"/>
      <c r="K20" s="81"/>
      <c r="L20" s="81"/>
      <c r="M20" s="81"/>
      <c r="N20" s="81"/>
      <c r="O20" s="81"/>
      <c r="P20" s="81"/>
    </row>
    <row r="21" spans="1:16" s="50" customFormat="1" ht="15.75">
      <c r="A21" s="80"/>
      <c r="B21" s="80"/>
      <c r="C21" s="79"/>
      <c r="D21" s="81"/>
      <c r="E21" s="81"/>
      <c r="F21" s="81"/>
      <c r="G21" s="81"/>
      <c r="H21" s="81"/>
      <c r="I21" s="81"/>
      <c r="J21" s="81"/>
      <c r="K21" s="81"/>
      <c r="L21" s="81"/>
      <c r="M21" s="81"/>
      <c r="N21" s="81"/>
      <c r="O21" s="81"/>
      <c r="P21" s="81"/>
    </row>
    <row r="22" spans="1:16" s="50" customFormat="1" ht="15">
      <c r="A22" s="80"/>
      <c r="B22" s="80"/>
      <c r="C22" s="80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</row>
    <row r="23" spans="1:16" s="50" customFormat="1" ht="15">
      <c r="A23" s="80"/>
      <c r="B23" s="80"/>
      <c r="C23" s="80"/>
      <c r="D23" s="78"/>
      <c r="E23" s="81"/>
      <c r="F23" s="81"/>
      <c r="G23" s="81"/>
      <c r="H23" s="81"/>
      <c r="I23" s="81"/>
      <c r="J23" s="81"/>
      <c r="K23" s="81"/>
      <c r="L23" s="81"/>
      <c r="M23" s="81"/>
      <c r="N23" s="81"/>
      <c r="O23" s="81"/>
      <c r="P23" s="81"/>
    </row>
    <row r="24" spans="1:16" s="50" customFormat="1" ht="15">
      <c r="A24" s="80"/>
      <c r="B24" s="80"/>
      <c r="C24" s="80"/>
      <c r="D24" s="78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</row>
    <row r="25" spans="1:16" s="50" customFormat="1" ht="15">
      <c r="A25" s="80"/>
      <c r="B25" s="80"/>
      <c r="C25" s="80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</row>
    <row r="26" spans="1:16" s="50" customFormat="1" ht="15">
      <c r="A26" s="80"/>
      <c r="B26" s="80"/>
      <c r="C26" s="80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</row>
    <row r="27" spans="1:16" s="50" customFormat="1" ht="15">
      <c r="A27" s="80"/>
      <c r="B27" s="80"/>
      <c r="C27" s="80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</row>
    <row r="28" spans="1:16" s="50" customFormat="1" ht="15">
      <c r="A28" s="80"/>
      <c r="B28" s="80"/>
      <c r="C28" s="80"/>
      <c r="D28" s="78"/>
      <c r="E28" s="81"/>
      <c r="F28" s="81"/>
      <c r="G28" s="81"/>
      <c r="H28" s="81"/>
      <c r="I28" s="81"/>
      <c r="J28" s="81"/>
      <c r="K28" s="81"/>
      <c r="L28" s="81"/>
      <c r="M28" s="81"/>
      <c r="N28" s="81"/>
      <c r="O28" s="81"/>
      <c r="P28" s="81"/>
    </row>
    <row r="29" spans="1:16" s="50" customFormat="1" ht="15">
      <c r="A29" s="80"/>
      <c r="B29" s="80"/>
      <c r="C29" s="80"/>
      <c r="D29" s="78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</row>
    <row r="30" spans="1:16" s="50" customFormat="1" ht="15">
      <c r="A30" s="80"/>
      <c r="B30" s="80"/>
      <c r="C30" s="80"/>
      <c r="D30" s="78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</row>
    <row r="31" spans="1:16" s="50" customFormat="1" ht="15">
      <c r="A31" s="80"/>
      <c r="B31" s="80"/>
      <c r="C31" s="80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</row>
    <row r="32" spans="1:16" s="50" customFormat="1" ht="15">
      <c r="A32" s="80"/>
      <c r="B32" s="80"/>
      <c r="C32" s="80"/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</row>
    <row r="33" spans="1:16" s="50" customFormat="1" ht="15">
      <c r="A33" s="80"/>
      <c r="B33" s="80"/>
      <c r="C33" s="80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</row>
    <row r="34" spans="1:16" s="50" customFormat="1" ht="15">
      <c r="A34" s="80"/>
      <c r="B34" s="80"/>
      <c r="C34" s="80"/>
      <c r="D34" s="78"/>
      <c r="E34" s="78"/>
      <c r="F34" s="78"/>
      <c r="G34" s="78"/>
      <c r="H34" s="78"/>
      <c r="I34" s="78"/>
      <c r="J34" s="78"/>
      <c r="K34" s="78"/>
      <c r="L34" s="78"/>
      <c r="M34" s="78"/>
      <c r="N34" s="78"/>
      <c r="O34" s="78"/>
      <c r="P34" s="78"/>
    </row>
    <row r="35" spans="1:16" s="50" customFormat="1" ht="15">
      <c r="A35" s="80"/>
      <c r="B35" s="80"/>
      <c r="C35" s="80"/>
      <c r="D35" s="78"/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</row>
    <row r="36" spans="1:16" s="50" customFormat="1" ht="15">
      <c r="A36" s="80"/>
      <c r="B36" s="80"/>
      <c r="C36" s="80"/>
      <c r="D36" s="78"/>
      <c r="E36" s="78"/>
      <c r="F36" s="78"/>
      <c r="G36" s="78"/>
      <c r="H36" s="78"/>
      <c r="I36" s="78"/>
      <c r="J36" s="78"/>
      <c r="K36" s="78"/>
      <c r="L36" s="78"/>
      <c r="M36" s="78"/>
      <c r="N36" s="78"/>
      <c r="O36" s="78"/>
      <c r="P36" s="78"/>
    </row>
    <row r="37" spans="1:16" s="50" customFormat="1" ht="15">
      <c r="A37" s="80"/>
      <c r="B37" s="80"/>
      <c r="C37" s="80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  <c r="O37" s="78"/>
      <c r="P37" s="78"/>
    </row>
    <row r="38" spans="1:16" s="50" customFormat="1" ht="15" customHeight="1">
      <c r="A38" s="80"/>
      <c r="B38" s="80"/>
      <c r="C38" s="80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</row>
    <row r="39" spans="1:16" s="50" customFormat="1" ht="15" customHeight="1">
      <c r="A39" s="80"/>
      <c r="B39" s="80"/>
      <c r="C39" s="80"/>
      <c r="D39" s="78"/>
      <c r="E39" s="78"/>
      <c r="F39" s="78"/>
      <c r="G39" s="78"/>
      <c r="H39" s="78"/>
      <c r="I39" s="78"/>
      <c r="J39" s="78"/>
      <c r="K39" s="78"/>
      <c r="L39" s="78"/>
      <c r="M39" s="78"/>
      <c r="N39" s="78"/>
      <c r="O39" s="78"/>
      <c r="P39" s="78"/>
    </row>
    <row r="40" spans="1:16" s="50" customFormat="1" ht="15" customHeight="1">
      <c r="A40" s="79"/>
      <c r="B40" s="80"/>
      <c r="C40" s="80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</row>
    <row r="41" spans="1:16" s="50" customFormat="1" ht="15" customHeight="1">
      <c r="A41" s="79"/>
      <c r="B41" s="80"/>
      <c r="C41" s="80"/>
      <c r="D41" s="78"/>
      <c r="E41" s="76"/>
      <c r="F41" s="76"/>
      <c r="G41" s="76"/>
      <c r="H41" s="76"/>
      <c r="I41" s="76"/>
      <c r="J41" s="82"/>
      <c r="K41" s="76"/>
      <c r="L41" s="76"/>
      <c r="M41" s="76"/>
      <c r="N41" s="76"/>
      <c r="O41" s="76"/>
      <c r="P41" s="76"/>
    </row>
    <row r="42" spans="1:16" s="50" customFormat="1" ht="15" customHeight="1">
      <c r="A42" s="80"/>
      <c r="B42" s="80"/>
      <c r="C42" s="79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  <c r="P42" s="78"/>
    </row>
    <row r="43" spans="1:16" s="50" customFormat="1" ht="15" customHeight="1">
      <c r="A43" s="80"/>
      <c r="B43" s="80"/>
      <c r="C43" s="79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</row>
    <row r="44" spans="1:16" s="50" customFormat="1" ht="15" customHeight="1">
      <c r="A44" s="80"/>
      <c r="B44" s="80"/>
      <c r="C44" s="80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</row>
    <row r="45" spans="1:16" s="50" customFormat="1" ht="15" customHeight="1">
      <c r="A45" s="80"/>
      <c r="B45" s="80"/>
      <c r="C45" s="79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</row>
    <row r="46" spans="1:16" s="50" customFormat="1" ht="15" customHeight="1">
      <c r="A46" s="80"/>
      <c r="B46" s="80"/>
      <c r="C46" s="79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</row>
    <row r="47" spans="1:16" s="50" customFormat="1" ht="15">
      <c r="A47" s="80"/>
      <c r="B47" s="80"/>
      <c r="C47" s="79"/>
      <c r="H47" s="83"/>
      <c r="I47" s="83"/>
      <c r="J47" s="83"/>
      <c r="K47" s="83"/>
      <c r="L47" s="83"/>
      <c r="M47" s="83"/>
      <c r="N47" s="83"/>
      <c r="O47" s="83"/>
      <c r="P47" s="83"/>
    </row>
    <row r="48" ht="15">
      <c r="C48" s="79"/>
    </row>
    <row r="49" ht="12.75">
      <c r="C49" s="50"/>
    </row>
  </sheetData>
  <sheetProtection/>
  <mergeCells count="3">
    <mergeCell ref="E5:P5"/>
    <mergeCell ref="A10:B10"/>
    <mergeCell ref="D10:P10"/>
  </mergeCells>
  <printOptions/>
  <pageMargins left="0.5905511811023623" right="0.1968503937007874" top="0.6299212598425197" bottom="0.1968503937007874" header="1.141732283464567" footer="0.5118110236220472"/>
  <pageSetup fitToHeight="1" fitToWidth="1" horizontalDpi="600" verticalDpi="600" orientation="landscape" paperSize="9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8"/>
  <sheetViews>
    <sheetView view="pageBreakPreview" zoomScaleNormal="75" zoomScaleSheetLayoutView="100" zoomScalePageLayoutView="0" workbookViewId="0" topLeftCell="A1">
      <pane xSplit="4" ySplit="6" topLeftCell="L1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N3" sqref="N3"/>
    </sheetView>
  </sheetViews>
  <sheetFormatPr defaultColWidth="9.00390625" defaultRowHeight="12.75"/>
  <cols>
    <col min="1" max="1" width="10.625" style="17" customWidth="1"/>
    <col min="2" max="2" width="9.00390625" style="17" customWidth="1"/>
    <col min="3" max="3" width="65.125" style="17" customWidth="1"/>
    <col min="4" max="4" width="11.25390625" style="18" customWidth="1"/>
    <col min="5" max="5" width="11.125" style="17" customWidth="1"/>
    <col min="6" max="7" width="9.25390625" style="17" customWidth="1"/>
    <col min="8" max="8" width="9.625" style="17" customWidth="1"/>
    <col min="9" max="9" width="10.25390625" style="17" customWidth="1"/>
    <col min="10" max="10" width="11.00390625" style="17" customWidth="1"/>
    <col min="11" max="11" width="10.75390625" style="17" customWidth="1"/>
    <col min="12" max="12" width="11.75390625" style="17" customWidth="1"/>
    <col min="13" max="13" width="10.00390625" style="17" customWidth="1"/>
    <col min="14" max="14" width="11.375" style="17" customWidth="1"/>
    <col min="15" max="15" width="9.75390625" style="17" customWidth="1"/>
    <col min="16" max="16" width="10.25390625" style="17" customWidth="1"/>
    <col min="17" max="17" width="9.125" style="17" hidden="1" customWidth="1"/>
    <col min="18" max="16384" width="9.125" style="17" customWidth="1"/>
  </cols>
  <sheetData>
    <row r="1" spans="8:14" ht="21" customHeight="1">
      <c r="H1" s="17" t="s">
        <v>18</v>
      </c>
      <c r="N1" s="36" t="s">
        <v>53</v>
      </c>
    </row>
    <row r="2" ht="15" customHeight="1">
      <c r="N2" s="17" t="s">
        <v>21</v>
      </c>
    </row>
    <row r="3" ht="13.5" customHeight="1">
      <c r="N3" s="36" t="s">
        <v>109</v>
      </c>
    </row>
    <row r="4" spans="3:16" ht="23.25" customHeight="1">
      <c r="C4" s="19" t="s">
        <v>45</v>
      </c>
      <c r="D4" s="16"/>
      <c r="E4" s="19"/>
      <c r="F4" s="19"/>
      <c r="G4" s="19"/>
      <c r="H4" s="19"/>
      <c r="P4" s="17" t="s">
        <v>17</v>
      </c>
    </row>
    <row r="5" spans="1:16" ht="15" customHeight="1">
      <c r="A5" s="182" t="s">
        <v>16</v>
      </c>
      <c r="B5" s="182" t="s">
        <v>0</v>
      </c>
      <c r="C5" s="182" t="s">
        <v>1</v>
      </c>
      <c r="D5" s="184" t="s">
        <v>15</v>
      </c>
      <c r="E5" s="186" t="s">
        <v>2</v>
      </c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8"/>
    </row>
    <row r="6" spans="1:16" ht="21" customHeight="1">
      <c r="A6" s="183"/>
      <c r="B6" s="183"/>
      <c r="C6" s="183"/>
      <c r="D6" s="185"/>
      <c r="E6" s="20" t="s">
        <v>3</v>
      </c>
      <c r="F6" s="21" t="s">
        <v>4</v>
      </c>
      <c r="G6" s="21" t="s">
        <v>14</v>
      </c>
      <c r="H6" s="21" t="s">
        <v>5</v>
      </c>
      <c r="I6" s="21" t="s">
        <v>6</v>
      </c>
      <c r="J6" s="21" t="s">
        <v>7</v>
      </c>
      <c r="K6" s="21" t="s">
        <v>12</v>
      </c>
      <c r="L6" s="21" t="s">
        <v>8</v>
      </c>
      <c r="M6" s="21" t="s">
        <v>9</v>
      </c>
      <c r="N6" s="21" t="s">
        <v>10</v>
      </c>
      <c r="O6" s="21" t="s">
        <v>11</v>
      </c>
      <c r="P6" s="21" t="s">
        <v>13</v>
      </c>
    </row>
    <row r="7" spans="1:16" ht="30.75" customHeight="1">
      <c r="A7" s="189" t="s">
        <v>42</v>
      </c>
      <c r="B7" s="190"/>
      <c r="C7" s="191"/>
      <c r="D7" s="171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3"/>
    </row>
    <row r="8" spans="1:16" ht="58.5" customHeight="1">
      <c r="A8" s="42">
        <v>41050900</v>
      </c>
      <c r="B8" s="39"/>
      <c r="C8" s="38" t="s">
        <v>48</v>
      </c>
      <c r="D8" s="23">
        <f>G8+H8+I8</f>
        <v>100000</v>
      </c>
      <c r="E8" s="24"/>
      <c r="F8" s="24"/>
      <c r="G8" s="24">
        <v>41156</v>
      </c>
      <c r="H8" s="24">
        <v>53575</v>
      </c>
      <c r="I8" s="24">
        <v>5269</v>
      </c>
      <c r="J8" s="24"/>
      <c r="K8" s="24"/>
      <c r="L8" s="23"/>
      <c r="M8" s="23"/>
      <c r="N8" s="23"/>
      <c r="O8" s="23"/>
      <c r="P8" s="23"/>
    </row>
    <row r="9" spans="1:16" ht="24.75" customHeight="1">
      <c r="A9" s="43">
        <v>41053900</v>
      </c>
      <c r="B9" s="44"/>
      <c r="C9" s="22" t="s">
        <v>46</v>
      </c>
      <c r="D9" s="23">
        <f>E9+F9+G9+H9+I9+J9+K9+L9+M9+N9+O9+P9</f>
        <v>500000</v>
      </c>
      <c r="E9" s="24"/>
      <c r="F9" s="24"/>
      <c r="G9" s="24"/>
      <c r="H9" s="24">
        <v>500000</v>
      </c>
      <c r="I9" s="24"/>
      <c r="J9" s="24"/>
      <c r="K9" s="24"/>
      <c r="L9" s="23"/>
      <c r="M9" s="23"/>
      <c r="N9" s="23"/>
      <c r="O9" s="23"/>
      <c r="P9" s="23"/>
    </row>
    <row r="10" spans="1:16" ht="20.25" customHeight="1">
      <c r="A10" s="174" t="s">
        <v>43</v>
      </c>
      <c r="B10" s="174"/>
      <c r="C10" s="174"/>
      <c r="D10" s="23">
        <f>D9+D8</f>
        <v>600000</v>
      </c>
      <c r="E10" s="24"/>
      <c r="F10" s="23"/>
      <c r="G10" s="23">
        <f>G8</f>
        <v>41156</v>
      </c>
      <c r="H10" s="23">
        <f>H9+H8</f>
        <v>553575</v>
      </c>
      <c r="I10" s="23">
        <f>I8</f>
        <v>5269</v>
      </c>
      <c r="J10" s="24"/>
      <c r="K10" s="24"/>
      <c r="L10" s="37"/>
      <c r="M10" s="37"/>
      <c r="N10" s="37"/>
      <c r="O10" s="37"/>
      <c r="P10" s="37"/>
    </row>
    <row r="11" spans="1:16" ht="24.75" customHeight="1">
      <c r="A11" s="175" t="s">
        <v>19</v>
      </c>
      <c r="B11" s="176"/>
      <c r="C11" s="177"/>
      <c r="D11" s="178"/>
      <c r="E11" s="178"/>
      <c r="F11" s="178"/>
      <c r="G11" s="178"/>
      <c r="H11" s="178"/>
      <c r="I11" s="178"/>
      <c r="J11" s="178"/>
      <c r="K11" s="178"/>
      <c r="L11" s="178"/>
      <c r="M11" s="178"/>
      <c r="N11" s="178"/>
      <c r="O11" s="178"/>
      <c r="P11" s="178"/>
    </row>
    <row r="12" spans="1:16" ht="36" customHeight="1">
      <c r="A12" s="167">
        <v>7461</v>
      </c>
      <c r="B12" s="168"/>
      <c r="C12" s="40" t="s">
        <v>24</v>
      </c>
      <c r="D12" s="23">
        <f>D13</f>
        <v>770000</v>
      </c>
      <c r="E12" s="23"/>
      <c r="F12" s="23">
        <f>F13</f>
        <v>270000</v>
      </c>
      <c r="G12" s="23"/>
      <c r="H12" s="23">
        <f>H13</f>
        <v>500000</v>
      </c>
      <c r="I12" s="23"/>
      <c r="J12" s="23"/>
      <c r="K12" s="23"/>
      <c r="L12" s="23"/>
      <c r="M12" s="23"/>
      <c r="N12" s="23"/>
      <c r="O12" s="23"/>
      <c r="P12" s="23"/>
    </row>
    <row r="13" spans="1:16" ht="20.25" customHeight="1">
      <c r="A13" s="39"/>
      <c r="B13" s="39">
        <v>2240</v>
      </c>
      <c r="C13" s="41" t="s">
        <v>44</v>
      </c>
      <c r="D13" s="23">
        <f>G13+H13+F13</f>
        <v>770000</v>
      </c>
      <c r="E13" s="23"/>
      <c r="F13" s="24">
        <v>270000</v>
      </c>
      <c r="G13" s="24"/>
      <c r="H13" s="24">
        <v>500000</v>
      </c>
      <c r="I13" s="23"/>
      <c r="J13" s="23"/>
      <c r="K13" s="23"/>
      <c r="L13" s="23"/>
      <c r="M13" s="23"/>
      <c r="N13" s="23"/>
      <c r="O13" s="23"/>
      <c r="P13" s="23"/>
    </row>
    <row r="14" spans="1:16" ht="16.5" customHeight="1">
      <c r="A14" s="181" t="s">
        <v>52</v>
      </c>
      <c r="B14" s="181"/>
      <c r="C14" s="181"/>
      <c r="D14" s="23">
        <f>D12</f>
        <v>770000</v>
      </c>
      <c r="E14" s="23"/>
      <c r="F14" s="23">
        <f>F12</f>
        <v>270000</v>
      </c>
      <c r="G14" s="23"/>
      <c r="H14" s="23">
        <f>H12</f>
        <v>500000</v>
      </c>
      <c r="I14" s="23"/>
      <c r="J14" s="23"/>
      <c r="K14" s="23"/>
      <c r="L14" s="23"/>
      <c r="M14" s="23"/>
      <c r="N14" s="23"/>
      <c r="O14" s="23"/>
      <c r="P14" s="23"/>
    </row>
    <row r="15" spans="1:16" ht="24.75" customHeight="1">
      <c r="A15" s="175" t="s">
        <v>22</v>
      </c>
      <c r="B15" s="176"/>
      <c r="C15" s="177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</row>
    <row r="16" spans="1:16" ht="45" customHeight="1">
      <c r="A16" s="179">
        <v>150</v>
      </c>
      <c r="B16" s="180"/>
      <c r="C16" s="85" t="s">
        <v>20</v>
      </c>
      <c r="D16" s="23">
        <f>F16</f>
        <v>117150</v>
      </c>
      <c r="E16" s="23"/>
      <c r="F16" s="23">
        <v>117150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</row>
    <row r="17" spans="1:16" ht="24.75" customHeight="1">
      <c r="A17" s="84"/>
      <c r="B17" s="87">
        <v>3132</v>
      </c>
      <c r="C17" s="86" t="s">
        <v>64</v>
      </c>
      <c r="D17" s="24">
        <f>F17</f>
        <v>117150</v>
      </c>
      <c r="E17" s="23"/>
      <c r="F17" s="24">
        <v>117150</v>
      </c>
      <c r="G17" s="24"/>
      <c r="H17" s="23"/>
      <c r="I17" s="23"/>
      <c r="J17" s="23"/>
      <c r="K17" s="23"/>
      <c r="L17" s="23"/>
      <c r="M17" s="23"/>
      <c r="N17" s="23"/>
      <c r="O17" s="23"/>
      <c r="P17" s="23"/>
    </row>
    <row r="18" spans="1:16" ht="24.75" customHeight="1">
      <c r="A18" s="167">
        <v>6011</v>
      </c>
      <c r="B18" s="168"/>
      <c r="C18" s="86" t="s">
        <v>61</v>
      </c>
      <c r="D18" s="23">
        <f>F18</f>
        <v>72400</v>
      </c>
      <c r="E18" s="23"/>
      <c r="F18" s="23">
        <f>F19</f>
        <v>72400</v>
      </c>
      <c r="G18" s="24"/>
      <c r="H18" s="23"/>
      <c r="I18" s="23"/>
      <c r="J18" s="23"/>
      <c r="K18" s="23"/>
      <c r="L18" s="23"/>
      <c r="M18" s="23"/>
      <c r="N18" s="23"/>
      <c r="O18" s="23"/>
      <c r="P18" s="23"/>
    </row>
    <row r="19" spans="1:16" ht="24.75" customHeight="1">
      <c r="A19" s="84"/>
      <c r="B19" s="87">
        <v>3132</v>
      </c>
      <c r="C19" s="86" t="s">
        <v>64</v>
      </c>
      <c r="D19" s="24">
        <f>F19</f>
        <v>72400</v>
      </c>
      <c r="E19" s="23"/>
      <c r="F19" s="24">
        <v>72400</v>
      </c>
      <c r="G19" s="24"/>
      <c r="H19" s="23"/>
      <c r="I19" s="23"/>
      <c r="J19" s="23"/>
      <c r="K19" s="23"/>
      <c r="L19" s="23"/>
      <c r="M19" s="23"/>
      <c r="N19" s="23"/>
      <c r="O19" s="23"/>
      <c r="P19" s="23"/>
    </row>
    <row r="20" spans="1:16" ht="35.25" customHeight="1">
      <c r="A20" s="167">
        <v>6083</v>
      </c>
      <c r="B20" s="168"/>
      <c r="C20" s="146" t="s">
        <v>107</v>
      </c>
      <c r="D20" s="23">
        <f>D21</f>
        <v>100000</v>
      </c>
      <c r="E20" s="23"/>
      <c r="F20" s="23"/>
      <c r="G20" s="23">
        <f>G21</f>
        <v>41156</v>
      </c>
      <c r="H20" s="23">
        <f>H21</f>
        <v>53575</v>
      </c>
      <c r="I20" s="23">
        <f>I21</f>
        <v>5269</v>
      </c>
      <c r="J20" s="23"/>
      <c r="K20" s="23"/>
      <c r="L20" s="23"/>
      <c r="M20" s="23"/>
      <c r="N20" s="23"/>
      <c r="O20" s="23"/>
      <c r="P20" s="23"/>
    </row>
    <row r="21" spans="1:16" ht="23.25" customHeight="1">
      <c r="A21" s="46"/>
      <c r="B21" s="47">
        <v>3121</v>
      </c>
      <c r="C21" s="1" t="s">
        <v>49</v>
      </c>
      <c r="D21" s="24">
        <f>G21+H21+I21</f>
        <v>100000</v>
      </c>
      <c r="E21" s="23"/>
      <c r="F21" s="23"/>
      <c r="G21" s="24">
        <v>41156</v>
      </c>
      <c r="H21" s="24">
        <v>53575</v>
      </c>
      <c r="I21" s="24">
        <v>5269</v>
      </c>
      <c r="J21" s="23"/>
      <c r="K21" s="23"/>
      <c r="L21" s="23"/>
      <c r="M21" s="23"/>
      <c r="N21" s="23"/>
      <c r="O21" s="23"/>
      <c r="P21" s="23"/>
    </row>
    <row r="22" spans="1:16" ht="24.75" customHeight="1">
      <c r="A22" s="169">
        <v>6030</v>
      </c>
      <c r="B22" s="170"/>
      <c r="C22" s="2" t="s">
        <v>23</v>
      </c>
      <c r="D22" s="23">
        <f>F22</f>
        <v>-685310</v>
      </c>
      <c r="E22" s="23"/>
      <c r="F22" s="23">
        <f>F23+F24</f>
        <v>-685310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</row>
    <row r="23" spans="1:16" ht="24.75" customHeight="1">
      <c r="A23" s="142"/>
      <c r="B23" s="87">
        <v>3132</v>
      </c>
      <c r="C23" s="86" t="s">
        <v>64</v>
      </c>
      <c r="D23" s="23">
        <f>F23</f>
        <v>102270</v>
      </c>
      <c r="E23" s="23"/>
      <c r="F23" s="24">
        <v>102270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</row>
    <row r="24" spans="1:16" ht="24.75" customHeight="1">
      <c r="A24" s="45"/>
      <c r="B24" s="48">
        <v>3110</v>
      </c>
      <c r="C24" s="1" t="s">
        <v>50</v>
      </c>
      <c r="D24" s="24">
        <f>F24</f>
        <v>-787580</v>
      </c>
      <c r="E24" s="23"/>
      <c r="F24" s="24">
        <v>-787580</v>
      </c>
      <c r="G24" s="24"/>
      <c r="H24" s="23"/>
      <c r="I24" s="23"/>
      <c r="J24" s="23"/>
      <c r="K24" s="23"/>
      <c r="L24" s="23"/>
      <c r="M24" s="23"/>
      <c r="N24" s="23"/>
      <c r="O24" s="23"/>
      <c r="P24" s="23"/>
    </row>
    <row r="25" spans="1:16" ht="24.75" customHeight="1">
      <c r="A25" s="169">
        <v>7310</v>
      </c>
      <c r="B25" s="170"/>
      <c r="C25" s="1" t="s">
        <v>99</v>
      </c>
      <c r="D25" s="24">
        <f>F25</f>
        <v>112000</v>
      </c>
      <c r="E25" s="23"/>
      <c r="F25" s="23">
        <f>F26</f>
        <v>112000</v>
      </c>
      <c r="G25" s="24"/>
      <c r="H25" s="23"/>
      <c r="I25" s="23"/>
      <c r="J25" s="23"/>
      <c r="K25" s="23"/>
      <c r="L25" s="23"/>
      <c r="M25" s="23"/>
      <c r="N25" s="23"/>
      <c r="O25" s="23"/>
      <c r="P25" s="23"/>
    </row>
    <row r="26" spans="1:16" ht="24.75" customHeight="1">
      <c r="A26" s="143"/>
      <c r="B26" s="144">
        <v>3142</v>
      </c>
      <c r="C26" s="1" t="s">
        <v>100</v>
      </c>
      <c r="D26" s="24">
        <f>F26</f>
        <v>112000</v>
      </c>
      <c r="E26" s="23"/>
      <c r="F26" s="24">
        <v>112000</v>
      </c>
      <c r="G26" s="24"/>
      <c r="H26" s="23"/>
      <c r="I26" s="23"/>
      <c r="J26" s="23"/>
      <c r="K26" s="23"/>
      <c r="L26" s="23"/>
      <c r="M26" s="23"/>
      <c r="N26" s="23"/>
      <c r="O26" s="23"/>
      <c r="P26" s="23"/>
    </row>
    <row r="27" spans="1:16" ht="24.75" customHeight="1">
      <c r="A27" s="169">
        <v>6014</v>
      </c>
      <c r="B27" s="170"/>
      <c r="C27" s="145" t="s">
        <v>101</v>
      </c>
      <c r="D27" s="23">
        <f>D28</f>
        <v>113760</v>
      </c>
      <c r="E27" s="23"/>
      <c r="F27" s="23">
        <f>F28</f>
        <v>113760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</row>
    <row r="28" spans="1:16" ht="24.75" customHeight="1">
      <c r="A28" s="45"/>
      <c r="B28" s="87">
        <v>3132</v>
      </c>
      <c r="C28" s="86" t="s">
        <v>64</v>
      </c>
      <c r="D28" s="24">
        <f>F28</f>
        <v>113760</v>
      </c>
      <c r="E28" s="23"/>
      <c r="F28" s="24">
        <v>113760</v>
      </c>
      <c r="G28" s="24"/>
      <c r="H28" s="23"/>
      <c r="I28" s="23"/>
      <c r="J28" s="23"/>
      <c r="K28" s="23"/>
      <c r="L28" s="23"/>
      <c r="M28" s="23"/>
      <c r="N28" s="23"/>
      <c r="O28" s="23"/>
      <c r="P28" s="23"/>
    </row>
    <row r="29" spans="1:16" ht="16.5" customHeight="1">
      <c r="A29" s="181" t="s">
        <v>51</v>
      </c>
      <c r="B29" s="181"/>
      <c r="C29" s="181"/>
      <c r="D29" s="23">
        <f>D16+D18+D20+D22+D25+D27</f>
        <v>-170000</v>
      </c>
      <c r="E29" s="23"/>
      <c r="F29" s="23">
        <f>F27+F25+F22+F18+F16</f>
        <v>-270000</v>
      </c>
      <c r="G29" s="23">
        <f>G20+G27+G16+G18</f>
        <v>41156</v>
      </c>
      <c r="H29" s="23">
        <f>H20+H27+H16+H18</f>
        <v>53575</v>
      </c>
      <c r="I29" s="23">
        <f>I20+I27+I16+I18</f>
        <v>5269</v>
      </c>
      <c r="J29" s="23"/>
      <c r="K29" s="23"/>
      <c r="L29" s="23"/>
      <c r="M29" s="23"/>
      <c r="N29" s="23"/>
      <c r="O29" s="23"/>
      <c r="P29" s="23"/>
    </row>
    <row r="30" spans="1:16" s="25" customFormat="1" ht="15">
      <c r="A30" s="26"/>
      <c r="B30" s="26"/>
      <c r="D30" s="29"/>
      <c r="I30" s="28"/>
      <c r="J30" s="29"/>
      <c r="K30" s="28"/>
      <c r="L30" s="28"/>
      <c r="M30" s="28"/>
      <c r="N30" s="28"/>
      <c r="O30" s="28"/>
      <c r="P30" s="28"/>
    </row>
    <row r="31" spans="1:16" s="25" customFormat="1" ht="15">
      <c r="A31" s="26"/>
      <c r="B31" s="26"/>
      <c r="C31" s="26"/>
      <c r="D31" s="28"/>
      <c r="E31" s="28"/>
      <c r="F31" s="28"/>
      <c r="G31" s="28"/>
      <c r="H31" s="28"/>
      <c r="I31" s="28"/>
      <c r="J31" s="29"/>
      <c r="K31" s="28"/>
      <c r="L31" s="28"/>
      <c r="M31" s="28"/>
      <c r="N31" s="28"/>
      <c r="O31" s="28"/>
      <c r="P31" s="28"/>
    </row>
    <row r="32" spans="1:16" s="25" customFormat="1" ht="15">
      <c r="A32" s="26"/>
      <c r="B32" s="26"/>
      <c r="C32" s="30" t="s">
        <v>38</v>
      </c>
      <c r="D32" s="28"/>
      <c r="E32" s="28"/>
      <c r="F32" s="28"/>
      <c r="G32" s="28" t="s">
        <v>40</v>
      </c>
      <c r="H32" s="28"/>
      <c r="I32" s="28"/>
      <c r="J32" s="28"/>
      <c r="K32" s="28"/>
      <c r="L32" s="28"/>
      <c r="M32" s="28"/>
      <c r="N32" s="28"/>
      <c r="O32" s="28"/>
      <c r="P32" s="28"/>
    </row>
    <row r="33" spans="1:16" s="25" customFormat="1" ht="15">
      <c r="A33" s="26"/>
      <c r="B33" s="26"/>
      <c r="C33" s="26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</row>
    <row r="34" spans="1:16" s="25" customFormat="1" ht="15">
      <c r="A34" s="26"/>
      <c r="B34" s="26"/>
      <c r="C34" s="26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</row>
    <row r="35" spans="1:16" s="25" customFormat="1" ht="15">
      <c r="A35" s="26"/>
      <c r="B35" s="26"/>
      <c r="C35" s="26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</row>
    <row r="36" spans="1:16" s="25" customFormat="1" ht="15" customHeight="1">
      <c r="A36" s="26"/>
      <c r="B36" s="26"/>
      <c r="C36" s="26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</row>
    <row r="37" spans="1:16" s="25" customFormat="1" ht="15" customHeight="1">
      <c r="A37" s="26"/>
      <c r="B37" s="26"/>
      <c r="C37" s="26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</row>
    <row r="38" spans="1:16" s="25" customFormat="1" ht="15" customHeight="1">
      <c r="A38" s="26"/>
      <c r="B38" s="26"/>
      <c r="C38" s="26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</row>
    <row r="39" spans="1:16" s="25" customFormat="1" ht="15" customHeight="1">
      <c r="A39" s="31"/>
      <c r="B39" s="26"/>
      <c r="C39" s="26"/>
      <c r="D39" s="28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s="25" customFormat="1" ht="15" customHeight="1">
      <c r="A40" s="31"/>
      <c r="B40" s="26"/>
      <c r="C40" s="26"/>
      <c r="D40" s="28"/>
      <c r="E40" s="32"/>
      <c r="F40" s="32"/>
      <c r="G40" s="32"/>
      <c r="H40" s="32"/>
      <c r="I40" s="32"/>
      <c r="J40" s="33"/>
      <c r="K40" s="32"/>
      <c r="L40" s="32"/>
      <c r="M40" s="32"/>
      <c r="N40" s="32"/>
      <c r="O40" s="32"/>
      <c r="P40" s="32"/>
    </row>
    <row r="41" spans="1:16" s="25" customFormat="1" ht="15" customHeight="1">
      <c r="A41" s="26"/>
      <c r="B41" s="26"/>
      <c r="C41" s="31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</row>
    <row r="42" spans="1:16" s="25" customFormat="1" ht="15" customHeight="1">
      <c r="A42" s="26"/>
      <c r="B42" s="26"/>
      <c r="C42" s="31"/>
      <c r="D42" s="28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s="25" customFormat="1" ht="15" customHeight="1">
      <c r="A43" s="26"/>
      <c r="B43" s="26"/>
      <c r="C43" s="26"/>
      <c r="D43" s="28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s="25" customFormat="1" ht="15" customHeight="1">
      <c r="A44" s="26"/>
      <c r="B44" s="26"/>
      <c r="C44" s="31"/>
      <c r="D44" s="28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s="25" customFormat="1" ht="15">
      <c r="A45" s="26"/>
      <c r="B45" s="26"/>
      <c r="C45" s="31"/>
      <c r="D45" s="34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</row>
    <row r="46" spans="1:16" ht="15">
      <c r="A46" s="26"/>
      <c r="B46" s="26"/>
      <c r="C46" s="31"/>
      <c r="D46" s="27"/>
      <c r="E46" s="25"/>
      <c r="F46" s="25"/>
      <c r="G46" s="25"/>
      <c r="H46" s="35"/>
      <c r="I46" s="35"/>
      <c r="J46" s="35"/>
      <c r="K46" s="35"/>
      <c r="L46" s="35"/>
      <c r="M46" s="35"/>
      <c r="N46" s="35"/>
      <c r="O46" s="35"/>
      <c r="P46" s="35"/>
    </row>
    <row r="47" ht="15">
      <c r="C47" s="31"/>
    </row>
    <row r="48" ht="12.75">
      <c r="C48" s="25"/>
    </row>
  </sheetData>
  <sheetProtection/>
  <mergeCells count="20">
    <mergeCell ref="A29:C29"/>
    <mergeCell ref="A5:A6"/>
    <mergeCell ref="B5:B6"/>
    <mergeCell ref="C5:C6"/>
    <mergeCell ref="D5:D6"/>
    <mergeCell ref="E5:P5"/>
    <mergeCell ref="A14:C14"/>
    <mergeCell ref="A7:C7"/>
    <mergeCell ref="A15:C15"/>
    <mergeCell ref="A20:B20"/>
    <mergeCell ref="A12:B12"/>
    <mergeCell ref="A27:B27"/>
    <mergeCell ref="D7:P7"/>
    <mergeCell ref="A10:C10"/>
    <mergeCell ref="A11:C11"/>
    <mergeCell ref="D11:P11"/>
    <mergeCell ref="A16:B16"/>
    <mergeCell ref="A18:B18"/>
    <mergeCell ref="A22:B22"/>
    <mergeCell ref="A25:B25"/>
  </mergeCells>
  <printOptions/>
  <pageMargins left="0.5905511811023623" right="0.1968503937007874" top="0.62" bottom="0.1968503937007874" header="1.13" footer="0.5118110236220472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1.75390625" style="3" customWidth="1"/>
    <col min="2" max="2" width="27.375" style="3" customWidth="1"/>
    <col min="3" max="3" width="44.625" style="3" customWidth="1"/>
    <col min="4" max="4" width="13.00390625" style="3" customWidth="1"/>
    <col min="5" max="5" width="12.00390625" style="3" customWidth="1"/>
    <col min="6" max="6" width="10.25390625" style="3" customWidth="1"/>
    <col min="7" max="7" width="11.875" style="3" customWidth="1"/>
    <col min="8" max="16384" width="9.125" style="3" customWidth="1"/>
  </cols>
  <sheetData>
    <row r="1" ht="12.75">
      <c r="F1" s="3" t="s">
        <v>41</v>
      </c>
    </row>
    <row r="2" ht="12.75">
      <c r="F2" s="3" t="s">
        <v>21</v>
      </c>
    </row>
    <row r="3" ht="12.75">
      <c r="F3" s="3" t="s">
        <v>108</v>
      </c>
    </row>
    <row r="4" spans="2:13" ht="12.75">
      <c r="B4" s="198" t="s">
        <v>47</v>
      </c>
      <c r="C4" s="198"/>
      <c r="D4" s="198"/>
      <c r="E4" s="198"/>
      <c r="F4" s="4"/>
      <c r="G4" s="3" t="s">
        <v>25</v>
      </c>
      <c r="H4" s="5"/>
      <c r="I4" s="5"/>
      <c r="J4" s="5"/>
      <c r="K4" s="5"/>
      <c r="L4" s="5"/>
      <c r="M4" s="5"/>
    </row>
    <row r="5" spans="1:7" ht="41.25" customHeight="1">
      <c r="A5" s="6" t="s">
        <v>26</v>
      </c>
      <c r="B5" s="7" t="s">
        <v>27</v>
      </c>
      <c r="C5" s="199" t="s">
        <v>28</v>
      </c>
      <c r="D5" s="193" t="s">
        <v>29</v>
      </c>
      <c r="E5" s="193" t="s">
        <v>30</v>
      </c>
      <c r="F5" s="192" t="s">
        <v>31</v>
      </c>
      <c r="G5" s="193" t="s">
        <v>32</v>
      </c>
    </row>
    <row r="6" spans="1:7" ht="12" customHeight="1">
      <c r="A6" s="194" t="s">
        <v>33</v>
      </c>
      <c r="B6" s="196" t="s">
        <v>34</v>
      </c>
      <c r="C6" s="200"/>
      <c r="D6" s="193"/>
      <c r="E6" s="193"/>
      <c r="F6" s="192"/>
      <c r="G6" s="193"/>
    </row>
    <row r="7" spans="1:7" ht="30" customHeight="1">
      <c r="A7" s="195"/>
      <c r="B7" s="197"/>
      <c r="C7" s="201"/>
      <c r="D7" s="193"/>
      <c r="E7" s="193"/>
      <c r="F7" s="192"/>
      <c r="G7" s="193"/>
    </row>
    <row r="8" spans="1:7" ht="15" customHeight="1">
      <c r="A8" s="8" t="s">
        <v>35</v>
      </c>
      <c r="B8" s="9" t="s">
        <v>36</v>
      </c>
      <c r="C8" s="9"/>
      <c r="D8" s="10"/>
      <c r="E8" s="10"/>
      <c r="F8" s="10"/>
      <c r="G8" s="10"/>
    </row>
    <row r="9" spans="1:7" ht="89.25" customHeight="1">
      <c r="A9" s="8">
        <v>150</v>
      </c>
      <c r="B9" s="11" t="s">
        <v>20</v>
      </c>
      <c r="C9" s="11" t="s">
        <v>63</v>
      </c>
      <c r="D9" s="10">
        <f aca="true" t="shared" si="0" ref="D9:D14">G9</f>
        <v>117.15</v>
      </c>
      <c r="E9" s="10"/>
      <c r="F9" s="10"/>
      <c r="G9" s="10">
        <v>117.15</v>
      </c>
    </row>
    <row r="10" spans="1:7" ht="29.25" customHeight="1">
      <c r="A10" s="8">
        <v>7310</v>
      </c>
      <c r="B10" s="11" t="s">
        <v>99</v>
      </c>
      <c r="C10" s="11" t="s">
        <v>104</v>
      </c>
      <c r="D10" s="10">
        <f t="shared" si="0"/>
        <v>112</v>
      </c>
      <c r="E10" s="10"/>
      <c r="F10" s="10"/>
      <c r="G10" s="10">
        <v>112</v>
      </c>
    </row>
    <row r="11" spans="1:7" ht="37.5" customHeight="1">
      <c r="A11" s="8">
        <v>6030</v>
      </c>
      <c r="B11" s="11" t="s">
        <v>23</v>
      </c>
      <c r="C11" s="11" t="s">
        <v>102</v>
      </c>
      <c r="D11" s="10">
        <f t="shared" si="0"/>
        <v>102.27</v>
      </c>
      <c r="E11" s="10"/>
      <c r="F11" s="10"/>
      <c r="G11" s="10">
        <v>102.27</v>
      </c>
    </row>
    <row r="12" spans="1:7" ht="25.5" customHeight="1">
      <c r="A12" s="8">
        <v>6014</v>
      </c>
      <c r="B12" s="11" t="s">
        <v>101</v>
      </c>
      <c r="C12" s="11" t="s">
        <v>103</v>
      </c>
      <c r="D12" s="10">
        <f t="shared" si="0"/>
        <v>113.76</v>
      </c>
      <c r="E12" s="10"/>
      <c r="F12" s="10"/>
      <c r="G12" s="10">
        <v>113.76</v>
      </c>
    </row>
    <row r="13" spans="1:7" ht="39" customHeight="1">
      <c r="A13" s="8">
        <v>6011</v>
      </c>
      <c r="B13" s="11" t="s">
        <v>61</v>
      </c>
      <c r="C13" s="11" t="s">
        <v>62</v>
      </c>
      <c r="D13" s="10">
        <f t="shared" si="0"/>
        <v>72.4</v>
      </c>
      <c r="E13" s="10"/>
      <c r="F13" s="10"/>
      <c r="G13" s="10">
        <v>72.4</v>
      </c>
    </row>
    <row r="14" spans="1:7" ht="55.5" customHeight="1">
      <c r="A14" s="8">
        <v>6083</v>
      </c>
      <c r="B14" s="147" t="s">
        <v>107</v>
      </c>
      <c r="C14" s="12" t="s">
        <v>54</v>
      </c>
      <c r="D14" s="14">
        <f t="shared" si="0"/>
        <v>100</v>
      </c>
      <c r="E14" s="13"/>
      <c r="F14" s="13"/>
      <c r="G14" s="14">
        <v>100</v>
      </c>
    </row>
    <row r="15" spans="1:7" ht="15" customHeight="1">
      <c r="A15" s="9"/>
      <c r="B15" s="9" t="s">
        <v>37</v>
      </c>
      <c r="C15" s="15"/>
      <c r="D15" s="10">
        <f>D9+D10+D11+D12+D13+D14</f>
        <v>617.58</v>
      </c>
      <c r="E15" s="10"/>
      <c r="F15" s="10"/>
      <c r="G15" s="10">
        <f>G9+G10+G11+G12+G13+G14</f>
        <v>617.58</v>
      </c>
    </row>
    <row r="16" spans="2:4" ht="38.25" customHeight="1">
      <c r="B16" s="3" t="s">
        <v>38</v>
      </c>
      <c r="D16" s="3" t="s">
        <v>39</v>
      </c>
    </row>
    <row r="17" ht="15.75" customHeight="1"/>
  </sheetData>
  <sheetProtection/>
  <mergeCells count="8">
    <mergeCell ref="F5:F7"/>
    <mergeCell ref="G5:G7"/>
    <mergeCell ref="A6:A7"/>
    <mergeCell ref="B6:B7"/>
    <mergeCell ref="B4:E4"/>
    <mergeCell ref="C5:C7"/>
    <mergeCell ref="D5:D7"/>
    <mergeCell ref="E5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</dc:creator>
  <cp:keywords/>
  <dc:description/>
  <cp:lastModifiedBy>Пользователь Windows</cp:lastModifiedBy>
  <cp:lastPrinted>2018-07-10T12:27:55Z</cp:lastPrinted>
  <dcterms:created xsi:type="dcterms:W3CDTF">2004-08-05T10:09:02Z</dcterms:created>
  <dcterms:modified xsi:type="dcterms:W3CDTF">2018-07-18T06:35:27Z</dcterms:modified>
  <cp:category/>
  <cp:version/>
  <cp:contentType/>
  <cp:contentStatus/>
</cp:coreProperties>
</file>